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milyburghardt/Dropbox/RNA sequencing project McDonald lab/Manuscript 2021/For Submission/BMC Genomics Revision/Supplemental Tables/"/>
    </mc:Choice>
  </mc:AlternateContent>
  <xr:revisionPtr revIDLastSave="0" documentId="13_ncr:1_{6C3436D5-6D87-4F4D-A6EF-792402334033}" xr6:coauthVersionLast="47" xr6:coauthVersionMax="47" xr10:uidLastSave="{00000000-0000-0000-0000-000000000000}"/>
  <bookViews>
    <workbookView xWindow="0" yWindow="500" windowWidth="17960" windowHeight="15600" xr2:uid="{6204A245-E029-8646-A41B-BD9AA677B013}"/>
  </bookViews>
  <sheets>
    <sheet name="Screened Genes" sheetId="1" r:id="rId1"/>
    <sheet name="RNAi Reagents" sheetId="2" r:id="rId2"/>
    <sheet name="Raw Migration Defect Data" sheetId="3" r:id="rId3"/>
    <sheet name="Data Summary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4" l="1"/>
  <c r="G2" i="4" s="1"/>
  <c r="F3" i="4"/>
  <c r="G3" i="4" s="1"/>
  <c r="F4" i="4"/>
  <c r="G4" i="4"/>
  <c r="F52" i="4"/>
  <c r="G52" i="4" s="1"/>
  <c r="F51" i="4"/>
  <c r="G51" i="4" s="1"/>
  <c r="F50" i="4"/>
  <c r="G50" i="4" s="1"/>
  <c r="F49" i="4"/>
  <c r="G49" i="4" s="1"/>
  <c r="F48" i="4"/>
  <c r="G48" i="4" s="1"/>
  <c r="F47" i="4"/>
  <c r="G47" i="4" s="1"/>
  <c r="F46" i="4"/>
  <c r="G46" i="4" s="1"/>
  <c r="F45" i="4"/>
  <c r="G45" i="4" s="1"/>
  <c r="F44" i="4"/>
  <c r="G44" i="4" s="1"/>
  <c r="F43" i="4"/>
  <c r="G43" i="4" s="1"/>
  <c r="F42" i="4"/>
  <c r="G42" i="4" s="1"/>
  <c r="F41" i="4"/>
  <c r="G41" i="4" s="1"/>
  <c r="F40" i="4"/>
  <c r="G40" i="4" s="1"/>
  <c r="F39" i="4"/>
  <c r="G39" i="4" s="1"/>
  <c r="F38" i="4"/>
  <c r="G38" i="4" s="1"/>
  <c r="F37" i="4"/>
  <c r="G37" i="4" s="1"/>
  <c r="F36" i="4"/>
  <c r="G36" i="4" s="1"/>
  <c r="F35" i="4"/>
  <c r="G35" i="4" s="1"/>
  <c r="F34" i="4"/>
  <c r="G34" i="4" s="1"/>
  <c r="F33" i="4"/>
  <c r="G33" i="4" s="1"/>
  <c r="F32" i="4"/>
  <c r="G32" i="4" s="1"/>
  <c r="F31" i="4"/>
  <c r="G31" i="4" s="1"/>
  <c r="F30" i="4"/>
  <c r="G30" i="4" s="1"/>
  <c r="J11" i="4" s="1"/>
  <c r="F29" i="4"/>
  <c r="G29" i="4" s="1"/>
  <c r="F28" i="4"/>
  <c r="G28" i="4" s="1"/>
  <c r="F27" i="4"/>
  <c r="G27" i="4" s="1"/>
  <c r="F26" i="4"/>
  <c r="G26" i="4" s="1"/>
  <c r="F25" i="4"/>
  <c r="G25" i="4" s="1"/>
  <c r="F24" i="4"/>
  <c r="G24" i="4" s="1"/>
  <c r="F23" i="4"/>
  <c r="G23" i="4" s="1"/>
  <c r="F22" i="4"/>
  <c r="G22" i="4" s="1"/>
  <c r="F21" i="4"/>
  <c r="G21" i="4" s="1"/>
  <c r="J8" i="4" s="1"/>
  <c r="F20" i="4"/>
  <c r="G20" i="4" s="1"/>
  <c r="F19" i="4"/>
  <c r="G19" i="4" s="1"/>
  <c r="F18" i="4"/>
  <c r="G18" i="4" s="1"/>
  <c r="F17" i="4"/>
  <c r="G17" i="4" s="1"/>
  <c r="F16" i="4"/>
  <c r="G16" i="4" s="1"/>
  <c r="F15" i="4"/>
  <c r="G15" i="4" s="1"/>
  <c r="F14" i="4"/>
  <c r="G14" i="4" s="1"/>
  <c r="F13" i="4"/>
  <c r="G13" i="4" s="1"/>
  <c r="F12" i="4"/>
  <c r="G12" i="4" s="1"/>
  <c r="F11" i="4"/>
  <c r="G11" i="4" s="1"/>
  <c r="F10" i="4"/>
  <c r="G10" i="4" s="1"/>
  <c r="F9" i="4"/>
  <c r="G9" i="4" s="1"/>
  <c r="F8" i="4"/>
  <c r="G8" i="4" s="1"/>
  <c r="F7" i="4"/>
  <c r="G7" i="4" s="1"/>
  <c r="F6" i="4"/>
  <c r="G6" i="4" s="1"/>
  <c r="F5" i="4"/>
  <c r="G5" i="4" s="1"/>
  <c r="F294" i="3"/>
  <c r="G294" i="3" s="1"/>
  <c r="F293" i="3"/>
  <c r="G293" i="3" s="1"/>
  <c r="F292" i="3"/>
  <c r="G292" i="3" s="1"/>
  <c r="F291" i="3"/>
  <c r="G291" i="3" s="1"/>
  <c r="F290" i="3"/>
  <c r="G290" i="3" s="1"/>
  <c r="F289" i="3"/>
  <c r="G289" i="3" s="1"/>
  <c r="F288" i="3"/>
  <c r="G288" i="3" s="1"/>
  <c r="F287" i="3"/>
  <c r="G287" i="3" s="1"/>
  <c r="F286" i="3"/>
  <c r="G286" i="3" s="1"/>
  <c r="F285" i="3"/>
  <c r="G285" i="3" s="1"/>
  <c r="F284" i="3"/>
  <c r="G284" i="3" s="1"/>
  <c r="F283" i="3"/>
  <c r="G283" i="3" s="1"/>
  <c r="F282" i="3"/>
  <c r="G282" i="3" s="1"/>
  <c r="F281" i="3"/>
  <c r="G281" i="3" s="1"/>
  <c r="F280" i="3"/>
  <c r="G280" i="3" s="1"/>
  <c r="F279" i="3"/>
  <c r="G279" i="3" s="1"/>
  <c r="F278" i="3"/>
  <c r="G278" i="3" s="1"/>
  <c r="F277" i="3"/>
  <c r="G277" i="3" s="1"/>
  <c r="F276" i="3"/>
  <c r="G276" i="3" s="1"/>
  <c r="G275" i="3"/>
  <c r="F275" i="3"/>
  <c r="F274" i="3"/>
  <c r="G274" i="3" s="1"/>
  <c r="F273" i="3"/>
  <c r="G273" i="3" s="1"/>
  <c r="F272" i="3"/>
  <c r="G272" i="3" s="1"/>
  <c r="F271" i="3"/>
  <c r="G271" i="3" s="1"/>
  <c r="F270" i="3"/>
  <c r="G270" i="3" s="1"/>
  <c r="F269" i="3"/>
  <c r="G269" i="3" s="1"/>
  <c r="G268" i="3"/>
  <c r="F268" i="3"/>
  <c r="F267" i="3"/>
  <c r="G267" i="3" s="1"/>
  <c r="F266" i="3"/>
  <c r="G266" i="3" s="1"/>
  <c r="F265" i="3"/>
  <c r="G265" i="3" s="1"/>
  <c r="F264" i="3"/>
  <c r="G264" i="3" s="1"/>
  <c r="F263" i="3"/>
  <c r="G263" i="3" s="1"/>
  <c r="H263" i="3" s="1"/>
  <c r="F262" i="3"/>
  <c r="G262" i="3" s="1"/>
  <c r="G261" i="3"/>
  <c r="F261" i="3"/>
  <c r="F260" i="3"/>
  <c r="G260" i="3" s="1"/>
  <c r="F259" i="3"/>
  <c r="G259" i="3" s="1"/>
  <c r="F258" i="3"/>
  <c r="G258" i="3" s="1"/>
  <c r="F257" i="3"/>
  <c r="G257" i="3" s="1"/>
  <c r="H257" i="3" s="1"/>
  <c r="F256" i="3"/>
  <c r="G256" i="3" s="1"/>
  <c r="F255" i="3"/>
  <c r="G255" i="3" s="1"/>
  <c r="F254" i="3"/>
  <c r="G254" i="3" s="1"/>
  <c r="H254" i="3" s="1"/>
  <c r="F253" i="3"/>
  <c r="G253" i="3" s="1"/>
  <c r="F252" i="3"/>
  <c r="G252" i="3" s="1"/>
  <c r="F251" i="3"/>
  <c r="G251" i="3" s="1"/>
  <c r="F250" i="3"/>
  <c r="G250" i="3" s="1"/>
  <c r="F249" i="3"/>
  <c r="G249" i="3" s="1"/>
  <c r="F248" i="3"/>
  <c r="G248" i="3" s="1"/>
  <c r="F247" i="3"/>
  <c r="G247" i="3" s="1"/>
  <c r="F246" i="3"/>
  <c r="G246" i="3" s="1"/>
  <c r="F245" i="3"/>
  <c r="G245" i="3" s="1"/>
  <c r="G244" i="3"/>
  <c r="F244" i="3"/>
  <c r="F243" i="3"/>
  <c r="G243" i="3" s="1"/>
  <c r="F242" i="3"/>
  <c r="G242" i="3" s="1"/>
  <c r="F241" i="3"/>
  <c r="G241" i="3" s="1"/>
  <c r="F240" i="3"/>
  <c r="G240" i="3" s="1"/>
  <c r="F239" i="3"/>
  <c r="G239" i="3" s="1"/>
  <c r="H239" i="3" s="1"/>
  <c r="F238" i="3"/>
  <c r="G238" i="3" s="1"/>
  <c r="G237" i="3"/>
  <c r="F237" i="3"/>
  <c r="F236" i="3"/>
  <c r="G236" i="3" s="1"/>
  <c r="F235" i="3"/>
  <c r="G235" i="3" s="1"/>
  <c r="F234" i="3"/>
  <c r="G234" i="3" s="1"/>
  <c r="F233" i="3"/>
  <c r="G233" i="3" s="1"/>
  <c r="H233" i="3" s="1"/>
  <c r="F232" i="3"/>
  <c r="G232" i="3" s="1"/>
  <c r="F231" i="3"/>
  <c r="G231" i="3" s="1"/>
  <c r="F230" i="3"/>
  <c r="G230" i="3" s="1"/>
  <c r="H230" i="3" s="1"/>
  <c r="F229" i="3"/>
  <c r="G229" i="3" s="1"/>
  <c r="F228" i="3"/>
  <c r="G228" i="3" s="1"/>
  <c r="F227" i="3"/>
  <c r="G227" i="3" s="1"/>
  <c r="F226" i="3"/>
  <c r="G226" i="3" s="1"/>
  <c r="F225" i="3"/>
  <c r="G225" i="3" s="1"/>
  <c r="F224" i="3"/>
  <c r="G224" i="3" s="1"/>
  <c r="F223" i="3"/>
  <c r="G223" i="3" s="1"/>
  <c r="F222" i="3"/>
  <c r="G222" i="3" s="1"/>
  <c r="F221" i="3"/>
  <c r="G221" i="3" s="1"/>
  <c r="F220" i="3"/>
  <c r="G220" i="3" s="1"/>
  <c r="F219" i="3"/>
  <c r="G219" i="3" s="1"/>
  <c r="F218" i="3"/>
  <c r="G218" i="3" s="1"/>
  <c r="F217" i="3"/>
  <c r="G217" i="3" s="1"/>
  <c r="F216" i="3"/>
  <c r="G216" i="3" s="1"/>
  <c r="F215" i="3"/>
  <c r="G215" i="3" s="1"/>
  <c r="H215" i="3" s="1"/>
  <c r="F214" i="3"/>
  <c r="G214" i="3" s="1"/>
  <c r="F213" i="3"/>
  <c r="G213" i="3" s="1"/>
  <c r="F212" i="3"/>
  <c r="G212" i="3" s="1"/>
  <c r="F211" i="3"/>
  <c r="G211" i="3" s="1"/>
  <c r="F210" i="3"/>
  <c r="G210" i="3" s="1"/>
  <c r="F209" i="3"/>
  <c r="G209" i="3" s="1"/>
  <c r="H209" i="3" s="1"/>
  <c r="F208" i="3"/>
  <c r="G208" i="3" s="1"/>
  <c r="F207" i="3"/>
  <c r="G207" i="3" s="1"/>
  <c r="H206" i="3"/>
  <c r="F206" i="3"/>
  <c r="G206" i="3" s="1"/>
  <c r="G205" i="3"/>
  <c r="F205" i="3"/>
  <c r="F204" i="3"/>
  <c r="G204" i="3" s="1"/>
  <c r="F203" i="3"/>
  <c r="G203" i="3" s="1"/>
  <c r="F202" i="3"/>
  <c r="G202" i="3" s="1"/>
  <c r="F201" i="3"/>
  <c r="G201" i="3" s="1"/>
  <c r="F200" i="3"/>
  <c r="G200" i="3" s="1"/>
  <c r="F199" i="3"/>
  <c r="G199" i="3" s="1"/>
  <c r="F198" i="3"/>
  <c r="G198" i="3" s="1"/>
  <c r="F197" i="3"/>
  <c r="G197" i="3" s="1"/>
  <c r="F196" i="3"/>
  <c r="G196" i="3" s="1"/>
  <c r="F195" i="3"/>
  <c r="G195" i="3" s="1"/>
  <c r="F194" i="3"/>
  <c r="G194" i="3" s="1"/>
  <c r="F193" i="3"/>
  <c r="G193" i="3" s="1"/>
  <c r="F192" i="3"/>
  <c r="G192" i="3" s="1"/>
  <c r="F191" i="3"/>
  <c r="G191" i="3" s="1"/>
  <c r="F190" i="3"/>
  <c r="G190" i="3" s="1"/>
  <c r="F189" i="3"/>
  <c r="G189" i="3" s="1"/>
  <c r="H189" i="3" s="1"/>
  <c r="F188" i="3"/>
  <c r="G188" i="3" s="1"/>
  <c r="F187" i="3"/>
  <c r="G187" i="3" s="1"/>
  <c r="F186" i="3"/>
  <c r="G186" i="3" s="1"/>
  <c r="F185" i="3"/>
  <c r="G185" i="3" s="1"/>
  <c r="F184" i="3"/>
  <c r="G184" i="3" s="1"/>
  <c r="F183" i="3"/>
  <c r="G183" i="3" s="1"/>
  <c r="G182" i="3"/>
  <c r="F182" i="3"/>
  <c r="F181" i="3"/>
  <c r="G181" i="3" s="1"/>
  <c r="F180" i="3"/>
  <c r="G180" i="3" s="1"/>
  <c r="F179" i="3"/>
  <c r="G179" i="3" s="1"/>
  <c r="F178" i="3"/>
  <c r="G178" i="3" s="1"/>
  <c r="F177" i="3"/>
  <c r="G177" i="3" s="1"/>
  <c r="H177" i="3" s="1"/>
  <c r="F176" i="3"/>
  <c r="G176" i="3" s="1"/>
  <c r="G175" i="3"/>
  <c r="F175" i="3"/>
  <c r="G174" i="3"/>
  <c r="F174" i="3"/>
  <c r="F173" i="3"/>
  <c r="G173" i="3" s="1"/>
  <c r="F172" i="3"/>
  <c r="G172" i="3" s="1"/>
  <c r="F171" i="3"/>
  <c r="G171" i="3" s="1"/>
  <c r="H171" i="3" s="1"/>
  <c r="F170" i="3"/>
  <c r="G170" i="3" s="1"/>
  <c r="F169" i="3"/>
  <c r="G169" i="3" s="1"/>
  <c r="F168" i="3"/>
  <c r="G168" i="3" s="1"/>
  <c r="G167" i="3"/>
  <c r="F167" i="3"/>
  <c r="F166" i="3"/>
  <c r="G166" i="3" s="1"/>
  <c r="F165" i="3"/>
  <c r="G165" i="3" s="1"/>
  <c r="F164" i="3"/>
  <c r="G164" i="3" s="1"/>
  <c r="H164" i="3" s="1"/>
  <c r="F163" i="3"/>
  <c r="G163" i="3" s="1"/>
  <c r="F162" i="3"/>
  <c r="G162" i="3" s="1"/>
  <c r="F161" i="3"/>
  <c r="G161" i="3" s="1"/>
  <c r="G160" i="3"/>
  <c r="F160" i="3"/>
  <c r="F159" i="3"/>
  <c r="G159" i="3" s="1"/>
  <c r="F158" i="3"/>
  <c r="G158" i="3" s="1"/>
  <c r="H158" i="3" s="1"/>
  <c r="F157" i="3"/>
  <c r="G157" i="3" s="1"/>
  <c r="F156" i="3"/>
  <c r="G156" i="3" s="1"/>
  <c r="F155" i="3"/>
  <c r="G155" i="3" s="1"/>
  <c r="F154" i="3"/>
  <c r="G154" i="3" s="1"/>
  <c r="F153" i="3"/>
  <c r="G153" i="3" s="1"/>
  <c r="F152" i="3"/>
  <c r="G152" i="3" s="1"/>
  <c r="F151" i="3"/>
  <c r="G151" i="3" s="1"/>
  <c r="F150" i="3"/>
  <c r="G150" i="3" s="1"/>
  <c r="F149" i="3"/>
  <c r="G149" i="3" s="1"/>
  <c r="F148" i="3"/>
  <c r="G148" i="3" s="1"/>
  <c r="F147" i="3"/>
  <c r="G147" i="3" s="1"/>
  <c r="F146" i="3"/>
  <c r="G146" i="3" s="1"/>
  <c r="F145" i="3"/>
  <c r="G145" i="3" s="1"/>
  <c r="F144" i="3"/>
  <c r="G144" i="3" s="1"/>
  <c r="F143" i="3"/>
  <c r="G143" i="3" s="1"/>
  <c r="F142" i="3"/>
  <c r="G142" i="3" s="1"/>
  <c r="F141" i="3"/>
  <c r="G141" i="3" s="1"/>
  <c r="F140" i="3"/>
  <c r="G140" i="3" s="1"/>
  <c r="F139" i="3"/>
  <c r="G139" i="3" s="1"/>
  <c r="F138" i="3"/>
  <c r="G138" i="3" s="1"/>
  <c r="G137" i="3"/>
  <c r="F137" i="3"/>
  <c r="F136" i="3"/>
  <c r="G136" i="3" s="1"/>
  <c r="F135" i="3"/>
  <c r="G135" i="3" s="1"/>
  <c r="F134" i="3"/>
  <c r="G134" i="3" s="1"/>
  <c r="H134" i="3" s="1"/>
  <c r="F133" i="3"/>
  <c r="G133" i="3" s="1"/>
  <c r="F132" i="3"/>
  <c r="G132" i="3" s="1"/>
  <c r="F131" i="3"/>
  <c r="G131" i="3" s="1"/>
  <c r="F130" i="3"/>
  <c r="G130" i="3" s="1"/>
  <c r="F129" i="3"/>
  <c r="G129" i="3" s="1"/>
  <c r="F128" i="3"/>
  <c r="G128" i="3" s="1"/>
  <c r="F127" i="3"/>
  <c r="G127" i="3" s="1"/>
  <c r="F126" i="3"/>
  <c r="G126" i="3" s="1"/>
  <c r="F125" i="3"/>
  <c r="G125" i="3" s="1"/>
  <c r="H125" i="3" s="1"/>
  <c r="F124" i="3"/>
  <c r="G124" i="3" s="1"/>
  <c r="F123" i="3"/>
  <c r="G123" i="3" s="1"/>
  <c r="F122" i="3"/>
  <c r="G122" i="3" s="1"/>
  <c r="H122" i="3" s="1"/>
  <c r="F121" i="3"/>
  <c r="G121" i="3" s="1"/>
  <c r="F120" i="3"/>
  <c r="G120" i="3" s="1"/>
  <c r="F119" i="3"/>
  <c r="G119" i="3" s="1"/>
  <c r="F118" i="3"/>
  <c r="G118" i="3" s="1"/>
  <c r="F117" i="3"/>
  <c r="G117" i="3" s="1"/>
  <c r="F116" i="3"/>
  <c r="G116" i="3" s="1"/>
  <c r="F115" i="3"/>
  <c r="G115" i="3" s="1"/>
  <c r="F114" i="3"/>
  <c r="G114" i="3" s="1"/>
  <c r="F113" i="3"/>
  <c r="G113" i="3" s="1"/>
  <c r="F112" i="3"/>
  <c r="G112" i="3" s="1"/>
  <c r="F111" i="3"/>
  <c r="G111" i="3" s="1"/>
  <c r="F110" i="3"/>
  <c r="G110" i="3" s="1"/>
  <c r="F109" i="3"/>
  <c r="G109" i="3" s="1"/>
  <c r="F108" i="3"/>
  <c r="G108" i="3" s="1"/>
  <c r="F107" i="3"/>
  <c r="G107" i="3" s="1"/>
  <c r="F106" i="3"/>
  <c r="G106" i="3" s="1"/>
  <c r="H106" i="3" s="1"/>
  <c r="F105" i="3"/>
  <c r="G105" i="3" s="1"/>
  <c r="F104" i="3"/>
  <c r="G104" i="3" s="1"/>
  <c r="F103" i="3"/>
  <c r="G103" i="3" s="1"/>
  <c r="F102" i="3"/>
  <c r="G102" i="3" s="1"/>
  <c r="F101" i="3"/>
  <c r="G101" i="3" s="1"/>
  <c r="F100" i="3"/>
  <c r="G100" i="3" s="1"/>
  <c r="G99" i="3"/>
  <c r="F99" i="3"/>
  <c r="F98" i="3"/>
  <c r="G98" i="3" s="1"/>
  <c r="F97" i="3"/>
  <c r="G97" i="3" s="1"/>
  <c r="F96" i="3"/>
  <c r="G96" i="3" s="1"/>
  <c r="F95" i="3"/>
  <c r="G95" i="3" s="1"/>
  <c r="F94" i="3"/>
  <c r="G94" i="3" s="1"/>
  <c r="H94" i="3" s="1"/>
  <c r="F93" i="3"/>
  <c r="G93" i="3" s="1"/>
  <c r="G92" i="3"/>
  <c r="F92" i="3"/>
  <c r="F91" i="3"/>
  <c r="G91" i="3" s="1"/>
  <c r="F90" i="3"/>
  <c r="G90" i="3" s="1"/>
  <c r="F89" i="3"/>
  <c r="G89" i="3" s="1"/>
  <c r="F88" i="3"/>
  <c r="G88" i="3" s="1"/>
  <c r="F87" i="3"/>
  <c r="G87" i="3" s="1"/>
  <c r="H87" i="3" s="1"/>
  <c r="F86" i="3"/>
  <c r="G86" i="3" s="1"/>
  <c r="F85" i="3"/>
  <c r="G85" i="3" s="1"/>
  <c r="F84" i="3"/>
  <c r="G84" i="3" s="1"/>
  <c r="F83" i="3"/>
  <c r="G83" i="3" s="1"/>
  <c r="F82" i="3"/>
  <c r="G82" i="3" s="1"/>
  <c r="F81" i="3"/>
  <c r="G81" i="3" s="1"/>
  <c r="H81" i="3" s="1"/>
  <c r="F80" i="3"/>
  <c r="G80" i="3" s="1"/>
  <c r="F79" i="3"/>
  <c r="G79" i="3" s="1"/>
  <c r="F78" i="3"/>
  <c r="G78" i="3" s="1"/>
  <c r="H78" i="3" s="1"/>
  <c r="F77" i="3"/>
  <c r="G77" i="3" s="1"/>
  <c r="F76" i="3"/>
  <c r="G76" i="3" s="1"/>
  <c r="F75" i="3"/>
  <c r="G75" i="3" s="1"/>
  <c r="F74" i="3"/>
  <c r="G74" i="3" s="1"/>
  <c r="F73" i="3"/>
  <c r="G73" i="3" s="1"/>
  <c r="F72" i="3"/>
  <c r="G72" i="3" s="1"/>
  <c r="F71" i="3"/>
  <c r="G71" i="3" s="1"/>
  <c r="G70" i="3"/>
  <c r="F70" i="3"/>
  <c r="F69" i="3"/>
  <c r="G69" i="3" s="1"/>
  <c r="F68" i="3"/>
  <c r="G68" i="3" s="1"/>
  <c r="F67" i="3"/>
  <c r="G67" i="3" s="1"/>
  <c r="F66" i="3"/>
  <c r="G66" i="3" s="1"/>
  <c r="F65" i="3"/>
  <c r="G65" i="3" s="1"/>
  <c r="F64" i="3"/>
  <c r="G64" i="3" s="1"/>
  <c r="F63" i="3"/>
  <c r="G63" i="3" s="1"/>
  <c r="F62" i="3"/>
  <c r="G62" i="3" s="1"/>
  <c r="F61" i="3"/>
  <c r="G61" i="3" s="1"/>
  <c r="F60" i="3"/>
  <c r="G60" i="3" s="1"/>
  <c r="F59" i="3"/>
  <c r="G59" i="3" s="1"/>
  <c r="F58" i="3"/>
  <c r="G58" i="3" s="1"/>
  <c r="F57" i="3"/>
  <c r="G57" i="3" s="1"/>
  <c r="F56" i="3"/>
  <c r="G56" i="3" s="1"/>
  <c r="F55" i="3"/>
  <c r="G55" i="3" s="1"/>
  <c r="F54" i="3"/>
  <c r="G54" i="3" s="1"/>
  <c r="H53" i="3" s="1"/>
  <c r="G53" i="3"/>
  <c r="F53" i="3"/>
  <c r="F52" i="3"/>
  <c r="G52" i="3" s="1"/>
  <c r="F51" i="3"/>
  <c r="G51" i="3" s="1"/>
  <c r="F50" i="3"/>
  <c r="G50" i="3" s="1"/>
  <c r="H50" i="3" s="1"/>
  <c r="F49" i="3"/>
  <c r="G49" i="3" s="1"/>
  <c r="H47" i="3" s="1"/>
  <c r="F48" i="3"/>
  <c r="G48" i="3" s="1"/>
  <c r="F47" i="3"/>
  <c r="G47" i="3" s="1"/>
  <c r="F46" i="3"/>
  <c r="G46" i="3" s="1"/>
  <c r="F45" i="3"/>
  <c r="G45" i="3" s="1"/>
  <c r="F44" i="3"/>
  <c r="G44" i="3" s="1"/>
  <c r="F43" i="3"/>
  <c r="G43" i="3" s="1"/>
  <c r="G42" i="3"/>
  <c r="F42" i="3"/>
  <c r="F41" i="3"/>
  <c r="G41" i="3" s="1"/>
  <c r="F40" i="3"/>
  <c r="G40" i="3" s="1"/>
  <c r="F39" i="3"/>
  <c r="G39" i="3" s="1"/>
  <c r="F38" i="3"/>
  <c r="G38" i="3" s="1"/>
  <c r="F37" i="3"/>
  <c r="G37" i="3" s="1"/>
  <c r="F36" i="3"/>
  <c r="G36" i="3" s="1"/>
  <c r="F35" i="3"/>
  <c r="G35" i="3" s="1"/>
  <c r="F34" i="3"/>
  <c r="G34" i="3" s="1"/>
  <c r="F33" i="3"/>
  <c r="G33" i="3" s="1"/>
  <c r="F32" i="3"/>
  <c r="G32" i="3" s="1"/>
  <c r="F31" i="3"/>
  <c r="G31" i="3" s="1"/>
  <c r="G30" i="3"/>
  <c r="F30" i="3"/>
  <c r="F29" i="3"/>
  <c r="G29" i="3" s="1"/>
  <c r="H29" i="3" s="1"/>
  <c r="F28" i="3"/>
  <c r="G28" i="3" s="1"/>
  <c r="F27" i="3"/>
  <c r="G27" i="3" s="1"/>
  <c r="F26" i="3"/>
  <c r="G26" i="3" s="1"/>
  <c r="H26" i="3" s="1"/>
  <c r="F25" i="3"/>
  <c r="G25" i="3" s="1"/>
  <c r="F24" i="3"/>
  <c r="G24" i="3" s="1"/>
  <c r="F23" i="3"/>
  <c r="G23" i="3" s="1"/>
  <c r="F22" i="3"/>
  <c r="G22" i="3" s="1"/>
  <c r="F21" i="3"/>
  <c r="G21" i="3" s="1"/>
  <c r="F20" i="3"/>
  <c r="G20" i="3" s="1"/>
  <c r="F19" i="3"/>
  <c r="G19" i="3" s="1"/>
  <c r="G18" i="3"/>
  <c r="F18" i="3"/>
  <c r="F17" i="3"/>
  <c r="G17" i="3" s="1"/>
  <c r="F16" i="3"/>
  <c r="G16" i="3" s="1"/>
  <c r="H16" i="3" s="1"/>
  <c r="F15" i="3"/>
  <c r="G15" i="3" s="1"/>
  <c r="F14" i="3"/>
  <c r="G14" i="3" s="1"/>
  <c r="F13" i="3"/>
  <c r="G13" i="3" s="1"/>
  <c r="F12" i="3"/>
  <c r="G12" i="3" s="1"/>
  <c r="F11" i="3"/>
  <c r="G11" i="3" s="1"/>
  <c r="F10" i="3"/>
  <c r="G10" i="3" s="1"/>
  <c r="F9" i="3"/>
  <c r="G9" i="3" s="1"/>
  <c r="J8" i="3"/>
  <c r="F8" i="3"/>
  <c r="G8" i="3" s="1"/>
  <c r="J7" i="3"/>
  <c r="F7" i="3"/>
  <c r="G7" i="3" s="1"/>
  <c r="J6" i="3"/>
  <c r="F6" i="3"/>
  <c r="G6" i="3" s="1"/>
  <c r="J5" i="3"/>
  <c r="F5" i="3"/>
  <c r="G5" i="3" s="1"/>
  <c r="J4" i="3"/>
  <c r="F4" i="3"/>
  <c r="G4" i="3" s="1"/>
  <c r="J3" i="3"/>
  <c r="F3" i="3"/>
  <c r="G3" i="3" s="1"/>
  <c r="J2" i="3"/>
  <c r="F2" i="3"/>
  <c r="G2" i="3" s="1"/>
  <c r="H2" i="3" s="1"/>
  <c r="H72" i="3" l="1"/>
  <c r="H56" i="3"/>
  <c r="H161" i="3"/>
  <c r="H292" i="3"/>
  <c r="H100" i="3"/>
  <c r="H32" i="3"/>
  <c r="H128" i="3"/>
  <c r="H65" i="3"/>
  <c r="H168" i="3"/>
  <c r="J11" i="3"/>
  <c r="H109" i="3"/>
  <c r="H141" i="3"/>
  <c r="H279" i="3"/>
  <c r="H183" i="3"/>
  <c r="H23" i="3"/>
  <c r="H116" i="3"/>
  <c r="H148" i="3"/>
  <c r="H154" i="3"/>
  <c r="H286" i="3"/>
  <c r="J6" i="4"/>
  <c r="J5" i="4"/>
  <c r="J15" i="4"/>
  <c r="J2" i="4"/>
  <c r="J7" i="4"/>
  <c r="J17" i="4"/>
  <c r="J3" i="4"/>
  <c r="J13" i="4"/>
  <c r="J9" i="4"/>
  <c r="J10" i="4"/>
  <c r="J12" i="4"/>
  <c r="J14" i="4"/>
  <c r="J16" i="4"/>
  <c r="J4" i="4"/>
  <c r="H35" i="3"/>
  <c r="H41" i="3"/>
  <c r="H69" i="3"/>
  <c r="H97" i="3"/>
  <c r="H103" i="3"/>
  <c r="H151" i="3"/>
  <c r="H193" i="3"/>
  <c r="H44" i="3"/>
  <c r="H59" i="3"/>
  <c r="H75" i="3"/>
  <c r="H200" i="3"/>
  <c r="H212" i="3"/>
  <c r="H218" i="3"/>
  <c r="H224" i="3"/>
  <c r="H236" i="3"/>
  <c r="H242" i="3"/>
  <c r="H248" i="3"/>
  <c r="H260" i="3"/>
  <c r="H266" i="3"/>
  <c r="H272" i="3"/>
  <c r="J10" i="3"/>
  <c r="J12" i="3" s="1"/>
  <c r="H203" i="3"/>
  <c r="H221" i="3"/>
  <c r="H227" i="3"/>
  <c r="H245" i="3"/>
  <c r="H251" i="3"/>
  <c r="H269" i="3"/>
  <c r="H196" i="3"/>
  <c r="H9" i="3"/>
  <c r="H62" i="3"/>
  <c r="H84" i="3"/>
  <c r="H113" i="3"/>
  <c r="H119" i="3"/>
  <c r="H131" i="3"/>
  <c r="H137" i="3"/>
  <c r="H276" i="3"/>
  <c r="H282" i="3"/>
  <c r="H38" i="3"/>
  <c r="H90" i="3"/>
  <c r="H144" i="3"/>
  <c r="H174" i="3"/>
  <c r="H180" i="3"/>
  <c r="H186" i="3"/>
  <c r="H289" i="3"/>
</calcChain>
</file>

<file path=xl/sharedStrings.xml><?xml version="1.0" encoding="utf-8"?>
<sst xmlns="http://schemas.openxmlformats.org/spreadsheetml/2006/main" count="982" uniqueCount="467">
  <si>
    <t>Gene Symbol</t>
  </si>
  <si>
    <t>Gene Name</t>
  </si>
  <si>
    <t>FBgn</t>
  </si>
  <si>
    <t>Cluster Expression</t>
  </si>
  <si>
    <t>Additional Annotation</t>
  </si>
  <si>
    <t>br</t>
  </si>
  <si>
    <t>broad</t>
  </si>
  <si>
    <t>FBgn0283451</t>
  </si>
  <si>
    <t>C0</t>
  </si>
  <si>
    <t>oogenesis, female gamete generation, ovarian follicle cell development, epithelial cell development, chorion-containing eggshell fomation, epithelial cell differentiation, cell projection organization, morphogenesis of an epithelium, muscle structure development, cell differentiation, response to ecdysone</t>
  </si>
  <si>
    <t>cont</t>
  </si>
  <si>
    <t>Contactin</t>
  </si>
  <si>
    <t>FBgn0037240</t>
  </si>
  <si>
    <t>septate junction assembly, cell-cell junction assembly, morphogenesis of an epithelium, cell adhesion</t>
  </si>
  <si>
    <t>kst</t>
  </si>
  <si>
    <t>karst</t>
  </si>
  <si>
    <t>FBgn0004167</t>
  </si>
  <si>
    <t>C5</t>
  </si>
  <si>
    <t>intracellular transport, actin cytoskeleton organization, wound healing, ovarian follicle cell development</t>
  </si>
  <si>
    <t>crol</t>
  </si>
  <si>
    <t>crooked legs</t>
  </si>
  <si>
    <t>FBgn0020309</t>
  </si>
  <si>
    <t>C6, C8</t>
  </si>
  <si>
    <t>tube development/morphogenesis, epithelial tube morphogenesis, instar larval or pupal morphogenesis</t>
  </si>
  <si>
    <t>WASp</t>
  </si>
  <si>
    <t>FBgn0024273</t>
  </si>
  <si>
    <t>C8</t>
  </si>
  <si>
    <t>developmental growth, embyro development, cell projection organization, cytoskeleton organization, muscle structure development, actin filament based process, epithelial cell differentiation, actin filament binding</t>
  </si>
  <si>
    <t>Cad74A</t>
  </si>
  <si>
    <t>Cadherin 74A</t>
  </si>
  <si>
    <t>FBgn0036715</t>
  </si>
  <si>
    <t xml:space="preserve">C0 </t>
  </si>
  <si>
    <t>oogenesis, female gamete generation, ovarian follicle cell development, epithelial cell development, chorion-containing eggshell fomation, epithelial cell differentiation, cell adhesion</t>
  </si>
  <si>
    <t>tyn</t>
  </si>
  <si>
    <t>trynity</t>
  </si>
  <si>
    <t>FBgn0284435</t>
  </si>
  <si>
    <t>C0, C1</t>
  </si>
  <si>
    <t>actin cytoskeleton organization, actin filament/ supramolecular fiber organization, oogenesis, epithelial cell development, cell adhesion</t>
  </si>
  <si>
    <t>Arf51F</t>
  </si>
  <si>
    <t>ADP ribosylation factor 6</t>
  </si>
  <si>
    <t>FBgn0013750</t>
  </si>
  <si>
    <t>cytoskeleton organization, muscle structure development, actin filament based process</t>
  </si>
  <si>
    <t>moody</t>
  </si>
  <si>
    <t>FBgn0025631</t>
  </si>
  <si>
    <t>C4, C6</t>
  </si>
  <si>
    <t>supramolecular fiber organization, cytoskeleton organization, cell junction assembly/organization</t>
  </si>
  <si>
    <t>mspo</t>
  </si>
  <si>
    <t>M-spondin</t>
  </si>
  <si>
    <t>FBgn0020269</t>
  </si>
  <si>
    <t>C6</t>
  </si>
  <si>
    <t>Cip4</t>
  </si>
  <si>
    <t>Cdc42-interacting protein 4</t>
  </si>
  <si>
    <t>FBgn0035533</t>
  </si>
  <si>
    <t>C0, C6</t>
  </si>
  <si>
    <t>septate junction assembly, cell junction organization, actin cytoskeleton organization, actin filament organization, cytoskeleton organization, oogenesis, morphogenesis of an epithelium, growth, protein localization, GTPase activating protein binding</t>
  </si>
  <si>
    <t>B4</t>
  </si>
  <si>
    <t>FBgn0023407</t>
  </si>
  <si>
    <t>tube development, imaginal disc development</t>
  </si>
  <si>
    <t>Lasp</t>
  </si>
  <si>
    <t>FBgn0063485</t>
  </si>
  <si>
    <t>C4</t>
  </si>
  <si>
    <t>supramolecular fiber organization, cytoskeleton organization, actin filament organization</t>
  </si>
  <si>
    <t>Nep2</t>
  </si>
  <si>
    <t>Neprilysin 2</t>
  </si>
  <si>
    <t>FBgn0027570</t>
  </si>
  <si>
    <t xml:space="preserve">C1 </t>
  </si>
  <si>
    <t>egr</t>
  </si>
  <si>
    <t>eiger</t>
  </si>
  <si>
    <t>FBgn0033483</t>
  </si>
  <si>
    <t>cellular response to chemical stimulus/ organic substance</t>
  </si>
  <si>
    <t>Pod1</t>
  </si>
  <si>
    <t>pod1 coronin</t>
  </si>
  <si>
    <t>FBgn0029903</t>
  </si>
  <si>
    <t>C0, C5</t>
  </si>
  <si>
    <t>septate junction assembly, cell junction organization, actin cytoskeleton organization, actin filament organization, locomotion, protein localization</t>
  </si>
  <si>
    <t>syd</t>
  </si>
  <si>
    <t>sunday driver</t>
  </si>
  <si>
    <t>FBgn0024187</t>
  </si>
  <si>
    <t>psq</t>
  </si>
  <si>
    <t>pipsqueak</t>
  </si>
  <si>
    <t>FBgn0263102</t>
  </si>
  <si>
    <t xml:space="preserve">oogenesis, female gamete generation </t>
  </si>
  <si>
    <t>Bsg</t>
  </si>
  <si>
    <t>Basigin</t>
  </si>
  <si>
    <t>FBgn0261822</t>
  </si>
  <si>
    <t>locomotion, protein localization, larval development, muscle structure development</t>
  </si>
  <si>
    <t>how</t>
  </si>
  <si>
    <t>held out wings</t>
  </si>
  <si>
    <t>FBgn0264491</t>
  </si>
  <si>
    <t>septate junction assembly, actin cytoskeleton organization, oogenesis, locomotion, cell adhesion, cell differentiation, glial cell migration</t>
  </si>
  <si>
    <t>RhoGEF64C</t>
  </si>
  <si>
    <t>Rho guanine nucleotide exchange factor at 64C</t>
  </si>
  <si>
    <t>FBgn0035574</t>
  </si>
  <si>
    <t>tube development/morphogenesis, cell projection morphogenesis, cell growth</t>
  </si>
  <si>
    <t>lola</t>
  </si>
  <si>
    <t>longitudinals lacking</t>
  </si>
  <si>
    <t>FBgn0283521</t>
  </si>
  <si>
    <t>C5, C6</t>
  </si>
  <si>
    <t>bon</t>
  </si>
  <si>
    <t>bonus</t>
  </si>
  <si>
    <t>FBgn0023097</t>
  </si>
  <si>
    <t>Myo10A</t>
  </si>
  <si>
    <t>Myosin 10A</t>
  </si>
  <si>
    <t>FBgn0263705</t>
  </si>
  <si>
    <t>C2, C3, C8</t>
  </si>
  <si>
    <t>tissue morphogenesis, cell projection organization, cytoskeleton organization, actin cytoskeleton organization, actin filament based process, movement of cell or subcellular component</t>
  </si>
  <si>
    <t>Unc-115b</t>
  </si>
  <si>
    <t>Uncoordinated 115b</t>
  </si>
  <si>
    <t>FBgn0260463</t>
  </si>
  <si>
    <t>grnd</t>
  </si>
  <si>
    <t>grindelwald</t>
  </si>
  <si>
    <t>FBgn0032682</t>
  </si>
  <si>
    <t>sinu</t>
  </si>
  <si>
    <t>sinuous</t>
  </si>
  <si>
    <t>FBgn0010894</t>
  </si>
  <si>
    <t>septate junction assembly, cell junction organization, morphogenesis of an epithelium, cell adhesion</t>
  </si>
  <si>
    <t>sano</t>
  </si>
  <si>
    <t>serrano</t>
  </si>
  <si>
    <t>FBgn0034408</t>
  </si>
  <si>
    <t>C1, C6</t>
  </si>
  <si>
    <t>Efa6</t>
  </si>
  <si>
    <t>Exchange factor for Arf 6</t>
  </si>
  <si>
    <t>FBgn0051158</t>
  </si>
  <si>
    <t xml:space="preserve">cell projection organization, supramolecular fiber organization, cytoskeleton organization, microtubule polymerization or depolymerization, establishment of cell polarity, microtubule-based process </t>
  </si>
  <si>
    <t>vap</t>
  </si>
  <si>
    <t>vacuolar peduncle</t>
  </si>
  <si>
    <t>FBgn0003969</t>
  </si>
  <si>
    <t>septate junction assembly, regulation of transport, regulation of signal transduction</t>
  </si>
  <si>
    <t>cta</t>
  </si>
  <si>
    <t>concertina</t>
  </si>
  <si>
    <t>FBgn0000384</t>
  </si>
  <si>
    <t>embryo development, tissue morphogenesis, cell morphogenesis involved in differentiation, cytoskeleton organization, actin filament based process, regulation of cell shape, locomotion, cell migration, actin-mediated cell contraction, G protein coupled receptor binding, GTPase activity</t>
  </si>
  <si>
    <t>Exn</t>
  </si>
  <si>
    <t>Ephexin</t>
  </si>
  <si>
    <t>FBgn0261547</t>
  </si>
  <si>
    <t>morphogenesis of an epithelium, regulation of transport, regulation of signal transduction</t>
  </si>
  <si>
    <t>mthl10</t>
  </si>
  <si>
    <t>methuselah-like 10</t>
  </si>
  <si>
    <t>FBgn0035132</t>
  </si>
  <si>
    <t>coro</t>
  </si>
  <si>
    <t>Coronin</t>
  </si>
  <si>
    <t>FBgn0265935</t>
  </si>
  <si>
    <t>muscle structure development, striated muscle cell differentiation</t>
  </si>
  <si>
    <t>Actn</t>
  </si>
  <si>
    <t>alpha actinin</t>
  </si>
  <si>
    <t>FBgn0000667</t>
  </si>
  <si>
    <t>C1, C4</t>
  </si>
  <si>
    <t xml:space="preserve">supramolecular fiber organization, cytoskeleton/actin filament organization, oogeneis, muscle structure development </t>
  </si>
  <si>
    <t>Ziz</t>
  </si>
  <si>
    <t>Zizimin</t>
  </si>
  <si>
    <t>FBgn0260486</t>
  </si>
  <si>
    <t>Rho guanyl-nuclease exchange factor activity</t>
  </si>
  <si>
    <t>kay</t>
  </si>
  <si>
    <t>kayak</t>
  </si>
  <si>
    <t>FBgn0001297</t>
  </si>
  <si>
    <t>cell projection organization, movement of cell or subcellular component, locomotion, cell migration, establishment of cell polarity</t>
  </si>
  <si>
    <t>ewg</t>
  </si>
  <si>
    <t>erect wing</t>
  </si>
  <si>
    <t>FBgn0005427</t>
  </si>
  <si>
    <t>septate junction assembly, cell junction organization,  morphogenesis of an epithelium, regulation of signal transduction, muscle structure development</t>
  </si>
  <si>
    <t>bowl</t>
  </si>
  <si>
    <t>brother of odd with entrails limited</t>
  </si>
  <si>
    <t>FBgn0004893</t>
  </si>
  <si>
    <t xml:space="preserve">tube development/morphogenesis, anterior/posterior pattern specification </t>
  </si>
  <si>
    <t>Ches-1-like</t>
  </si>
  <si>
    <t>Checkpoint suppressor 1-like</t>
  </si>
  <si>
    <t>FBgn0029504</t>
  </si>
  <si>
    <t>response to abiotic stimulus, cellular response to chemical stimulus</t>
  </si>
  <si>
    <t>Hr3</t>
  </si>
  <si>
    <t>Hormone receptor 3</t>
  </si>
  <si>
    <t>FBgn0000448</t>
  </si>
  <si>
    <t>animal organ morphogenesis, steroid hormone receptor activity</t>
  </si>
  <si>
    <t>Dad</t>
  </si>
  <si>
    <t>Daughters against dpp</t>
  </si>
  <si>
    <t>FBgn0020493</t>
  </si>
  <si>
    <t>tube/embryo development, pattern specification process, cell projection organization, cell growth, cytoskeleton organization, cell motility/migration</t>
  </si>
  <si>
    <t>Reagent Type</t>
  </si>
  <si>
    <t>Designation</t>
  </si>
  <si>
    <t>Reference</t>
  </si>
  <si>
    <t>Identifiers</t>
  </si>
  <si>
    <t>Additional Information</t>
  </si>
  <si>
    <t>Gal4 driver</t>
  </si>
  <si>
    <t>c306 Gal4; tsgal80/Cyo</t>
  </si>
  <si>
    <t>N/A</t>
  </si>
  <si>
    <t>RNAi line</t>
  </si>
  <si>
    <t>Bloomington Drosophila Resource Center</t>
  </si>
  <si>
    <t>BDSC # 35785</t>
  </si>
  <si>
    <t>BDSC # 57851</t>
  </si>
  <si>
    <t>Vienna Drosophila Resource Center</t>
  </si>
  <si>
    <t>VDRC # 2914</t>
  </si>
  <si>
    <t>BDSC # 27272</t>
  </si>
  <si>
    <t>BDSC # 33641</t>
  </si>
  <si>
    <t>BDSC # 28923</t>
  </si>
  <si>
    <t>BDSC # 34867</t>
  </si>
  <si>
    <t>BDSC # 33933</t>
  </si>
  <si>
    <t>NIG-Fly</t>
  </si>
  <si>
    <t>NIG # 12008R-3</t>
  </si>
  <si>
    <t>NIG # 14938R-2</t>
  </si>
  <si>
    <t>BDSC #41669</t>
  </si>
  <si>
    <t>VDRC # 104313</t>
  </si>
  <si>
    <t>BDSC # 51802</t>
  </si>
  <si>
    <t>BDSC #36119</t>
  </si>
  <si>
    <t>BDSC # 27485</t>
  </si>
  <si>
    <t>VDRC # 36320</t>
  </si>
  <si>
    <t>VDRC # 5608</t>
  </si>
  <si>
    <t>NIG # 17131R-1</t>
  </si>
  <si>
    <t>VDRC # 24224</t>
  </si>
  <si>
    <t>BDSC # 27261</t>
  </si>
  <si>
    <t>VDRC # 109601</t>
  </si>
  <si>
    <t>BDSC # 66326</t>
  </si>
  <si>
    <t>VDRC # 15194</t>
  </si>
  <si>
    <t>BDSC # 29460</t>
  </si>
  <si>
    <t>BDSC # 53321</t>
  </si>
  <si>
    <t>VDRC # 18492</t>
  </si>
  <si>
    <t>BDSC # 31706</t>
  </si>
  <si>
    <t>VDRC # 102327</t>
  </si>
  <si>
    <t>BDSC # 26305</t>
  </si>
  <si>
    <t>VDRC # 109416</t>
  </si>
  <si>
    <t>VDRC # 102584</t>
  </si>
  <si>
    <t>BDSC # 61902</t>
  </si>
  <si>
    <t>VDRC # 108814</t>
  </si>
  <si>
    <t>BDSC # 55276</t>
  </si>
  <si>
    <t>BDSC # 41705</t>
  </si>
  <si>
    <t>VDRC # 108886</t>
  </si>
  <si>
    <t>BDSC # 43232</t>
  </si>
  <si>
    <t>VDRC # 101459</t>
  </si>
  <si>
    <t>VDRC # 106404</t>
  </si>
  <si>
    <t>BDSC # 35419</t>
  </si>
  <si>
    <t>VDRC # 2789</t>
  </si>
  <si>
    <t>BDSC # 52110</t>
  </si>
  <si>
    <t>VDRC # 100775</t>
  </si>
  <si>
    <t>VDRC # 13756</t>
  </si>
  <si>
    <t>VDRC # 105252</t>
  </si>
  <si>
    <t>BDSC # 77431</t>
  </si>
  <si>
    <t>BDSC # 35721</t>
  </si>
  <si>
    <t>VDRC # 12574</t>
  </si>
  <si>
    <t>BDSC # 26714</t>
  </si>
  <si>
    <t>VDRC # 25557</t>
  </si>
  <si>
    <t>VDRC # 101737</t>
  </si>
  <si>
    <t>BDSC # 27047</t>
  </si>
  <si>
    <t>BDSC # 41691</t>
  </si>
  <si>
    <t>VDRC # 33486</t>
  </si>
  <si>
    <t>BDSC # 40839</t>
  </si>
  <si>
    <t>VDRC # 109879</t>
  </si>
  <si>
    <t>VDRC # 104538</t>
  </si>
  <si>
    <t>VDRC # 44928</t>
  </si>
  <si>
    <t>BDSC # 38258</t>
  </si>
  <si>
    <t>VDRC # 104288</t>
  </si>
  <si>
    <t>VDRC # 24606</t>
  </si>
  <si>
    <t>BDSC # 57449</t>
  </si>
  <si>
    <t>VDRC # 42321</t>
  </si>
  <si>
    <t>VDRC # 44639</t>
  </si>
  <si>
    <t>VDRC # 107341</t>
  </si>
  <si>
    <t>VDRC # 330486</t>
  </si>
  <si>
    <t>BDSC # 51848</t>
  </si>
  <si>
    <t>VDRC # 105885</t>
  </si>
  <si>
    <t>VDRC # 101144</t>
  </si>
  <si>
    <t>BDSC # 51753</t>
  </si>
  <si>
    <t>VDRC # 100829</t>
  </si>
  <si>
    <t>BDSC # 65933</t>
  </si>
  <si>
    <t>VDRC #109644</t>
  </si>
  <si>
    <t>VDRC # 7760</t>
  </si>
  <si>
    <t>VDRC # 110719</t>
  </si>
  <si>
    <t>VDRC # 106906</t>
  </si>
  <si>
    <t>VDRC # 103304</t>
  </si>
  <si>
    <t>BDSC # 54817</t>
  </si>
  <si>
    <t>BDSC # 31391</t>
  </si>
  <si>
    <t>BDSC # 31322</t>
  </si>
  <si>
    <t>BDSC # 31104</t>
  </si>
  <si>
    <t>BDSC # 31225</t>
  </si>
  <si>
    <t>BDSC # 27074</t>
  </si>
  <si>
    <t>VDRC # 102050</t>
  </si>
  <si>
    <t>BDSC # 26760</t>
  </si>
  <si>
    <t>VDRC # 15742</t>
  </si>
  <si>
    <t>BDSC # 51442</t>
  </si>
  <si>
    <t>BDSC # 27254</t>
  </si>
  <si>
    <t>BDSC # 26235</t>
  </si>
  <si>
    <t>BDSC # 33759</t>
  </si>
  <si>
    <t>Gene/Line #</t>
  </si>
  <si>
    <t xml:space="preserve"># EC 0-25% </t>
  </si>
  <si>
    <t># EC 26-50%</t>
  </si>
  <si>
    <t># EC 51-75%</t>
  </si>
  <si>
    <t># EC 76-100%</t>
  </si>
  <si>
    <t>Total Egg Chambers</t>
  </si>
  <si>
    <t>26-50%</t>
  </si>
  <si>
    <t>51-75%</t>
  </si>
  <si>
    <t>76-100%</t>
  </si>
  <si>
    <t xml:space="preserve">BL35785 mCherry - control </t>
  </si>
  <si>
    <t>BL57851 Rap1 + control</t>
  </si>
  <si>
    <t>v2914 Bazooka + control</t>
  </si>
  <si>
    <t>broad 27272</t>
  </si>
  <si>
    <t>broad 33641</t>
  </si>
  <si>
    <t>contactin 28923</t>
  </si>
  <si>
    <t>contactin 34867</t>
  </si>
  <si>
    <t>karst 33933</t>
  </si>
  <si>
    <t>karst 12008R-3</t>
  </si>
  <si>
    <t>crooked legs 14938R-2</t>
  </si>
  <si>
    <t>crooked legs 41669</t>
  </si>
  <si>
    <t>WASp 51802</t>
  </si>
  <si>
    <t>WASp 36119</t>
  </si>
  <si>
    <t xml:space="preserve">WASp 36119 </t>
  </si>
  <si>
    <t>cad74a 27485</t>
  </si>
  <si>
    <t>cad74a 36320</t>
  </si>
  <si>
    <t>trynity 5608</t>
  </si>
  <si>
    <t>trynity 17131R-1</t>
  </si>
  <si>
    <t>Arf51F 24224</t>
  </si>
  <si>
    <t>Arf51F 27261</t>
  </si>
  <si>
    <t>moody 109601</t>
  </si>
  <si>
    <t>moody 66326</t>
  </si>
  <si>
    <t>mspo 105694</t>
  </si>
  <si>
    <t>mspo 29460</t>
  </si>
  <si>
    <t>Cip4 55321</t>
  </si>
  <si>
    <t>Cip4 53321</t>
  </si>
  <si>
    <t>Cip4 18492</t>
  </si>
  <si>
    <t>B4 31706</t>
  </si>
  <si>
    <t>B4 102327</t>
  </si>
  <si>
    <t>Lasp 26305</t>
  </si>
  <si>
    <t>Lasp 109416</t>
  </si>
  <si>
    <t>Nep2 102584</t>
  </si>
  <si>
    <t>Nep2 61902</t>
  </si>
  <si>
    <t>egr 108814</t>
  </si>
  <si>
    <t>egr 55276</t>
  </si>
  <si>
    <t>Pod1 41705</t>
  </si>
  <si>
    <t>Pod1 10886</t>
  </si>
  <si>
    <t>syd 43232</t>
  </si>
  <si>
    <t>syd 101459</t>
  </si>
  <si>
    <t>psq 106404</t>
  </si>
  <si>
    <t>psq 35419</t>
  </si>
  <si>
    <t xml:space="preserve">Bsg 2789 </t>
  </si>
  <si>
    <t>Bsg 52110</t>
  </si>
  <si>
    <t>how 100775</t>
  </si>
  <si>
    <t>how13756</t>
  </si>
  <si>
    <t>RhoGEF64C 105252</t>
  </si>
  <si>
    <t>RhoGEF64C 77431</t>
  </si>
  <si>
    <t xml:space="preserve">lola 35721 </t>
  </si>
  <si>
    <t>lola 12574</t>
  </si>
  <si>
    <t>lola 26714</t>
  </si>
  <si>
    <t>lola 25557</t>
  </si>
  <si>
    <t>bon 101737</t>
  </si>
  <si>
    <t>bon 27047</t>
  </si>
  <si>
    <t>myo10A 41691</t>
  </si>
  <si>
    <t>myo10A 33486</t>
  </si>
  <si>
    <t>unc115b 40839</t>
  </si>
  <si>
    <t>unc115b 109879</t>
  </si>
  <si>
    <t>grnd 104538</t>
  </si>
  <si>
    <t>sinu 44928</t>
  </si>
  <si>
    <t>sinu 38258</t>
  </si>
  <si>
    <t>sano 104288</t>
  </si>
  <si>
    <t>sano 24606</t>
  </si>
  <si>
    <t>Efa6 57449</t>
  </si>
  <si>
    <t>Efa6 42321</t>
  </si>
  <si>
    <t>vap 44639</t>
  </si>
  <si>
    <t>vap 107341</t>
  </si>
  <si>
    <t>cta 330486</t>
  </si>
  <si>
    <t>cta 51848</t>
  </si>
  <si>
    <t>Exn 105885</t>
  </si>
  <si>
    <t>Exn 101144</t>
  </si>
  <si>
    <t>mthl10 51753</t>
  </si>
  <si>
    <t>mthl10 100829</t>
  </si>
  <si>
    <t>coro 65933</t>
  </si>
  <si>
    <t>coro 109644</t>
  </si>
  <si>
    <t>Actn 7760</t>
  </si>
  <si>
    <t>Actn 110719</t>
  </si>
  <si>
    <t>ziz 1069061</t>
  </si>
  <si>
    <t>ziz 103304</t>
  </si>
  <si>
    <t>ziz 54817</t>
  </si>
  <si>
    <t>kay 31391</t>
  </si>
  <si>
    <t>kay 31322</t>
  </si>
  <si>
    <t xml:space="preserve">ewg 31104 </t>
  </si>
  <si>
    <t>ewg 31225</t>
  </si>
  <si>
    <t>bowl 27074</t>
  </si>
  <si>
    <t>bowl 102050</t>
  </si>
  <si>
    <t>crol 104313</t>
  </si>
  <si>
    <t>Ches1like 26760</t>
  </si>
  <si>
    <t>Ches1like 15742</t>
  </si>
  <si>
    <t>Hr3 51442</t>
  </si>
  <si>
    <t>Hr3 27254</t>
  </si>
  <si>
    <t>Dad 33756</t>
  </si>
  <si>
    <t>Dad 26235</t>
  </si>
  <si>
    <t xml:space="preserve">0-25% </t>
  </si>
  <si>
    <t>Migration Defect</t>
  </si>
  <si>
    <t>Average MD</t>
  </si>
  <si>
    <t xml:space="preserve">0-75% Migration Total </t>
  </si>
  <si>
    <t>mCherry</t>
  </si>
  <si>
    <t>Average</t>
  </si>
  <si>
    <t>Std Dev</t>
  </si>
  <si>
    <t>Cutoff Migration Defect %</t>
  </si>
  <si>
    <t xml:space="preserve">Significant Migration Defect </t>
  </si>
  <si>
    <t>Gene/Line # Averages</t>
  </si>
  <si>
    <t>(* denotes displayed in Figure 7E)</t>
  </si>
  <si>
    <t>karst 12008R-3*</t>
  </si>
  <si>
    <t>Arf51F 24224*</t>
  </si>
  <si>
    <t>Cip4 18492*</t>
  </si>
  <si>
    <t>mspo 29460*</t>
  </si>
  <si>
    <t>Bsg 2789*</t>
  </si>
  <si>
    <t>how13756*</t>
  </si>
  <si>
    <t>sano 24606*</t>
  </si>
  <si>
    <t>Ches1like 15742*</t>
  </si>
  <si>
    <t>Notes</t>
  </si>
  <si>
    <r>
      <t xml:space="preserve">Rust et al. 2020 (https://doi.org/10.1038/s41467-020-19361-0): </t>
    </r>
    <r>
      <rPr>
        <i/>
        <sz val="11"/>
        <color theme="1"/>
        <rFont val="Arial"/>
        <family val="2"/>
      </rPr>
      <t>br</t>
    </r>
    <r>
      <rPr>
        <sz val="11"/>
        <color theme="1"/>
        <rFont val="Arial"/>
        <family val="2"/>
      </rPr>
      <t xml:space="preserve"> is one of the latest markers to peak in expression. </t>
    </r>
  </si>
  <si>
    <t xml:space="preserve">kst mutant prevents apical constriction of FC in mid-oogenesis; ~73% kst mutant egg chambers have BCs migrating ahead of FC monolayer; splitting observed in ~10% of clusters (Zarnescu and Thomas 1999 (DOI: 10.1083/jcb.146.5.1075), Urwyler 2012 (DOI: 10.1242/bio.20122154)).  </t>
  </si>
  <si>
    <t xml:space="preserve">Found in Rust et al. 2020 (https://doi.org/10.1038/s41467-020-19361-0). </t>
  </si>
  <si>
    <t xml:space="preserve">Identified in Wang et al. 2006 microarray (DOI: 10.1016/j.devcel.2006.02.003). </t>
  </si>
  <si>
    <t xml:space="preserve">Novel protein identified in Rust et al. 2020 (DOI: https://doi.org/10.1038/s41467-020-19361-0). </t>
  </si>
  <si>
    <t xml:space="preserve">Identified in Rust et al. 2020 (https://doi.org/10.1038/s41467-020-19361-0) and Manning et al. 2016 (DOI:  https://doi.org/10.1016/j.mod.2017.06.003). Endopeptidase. </t>
  </si>
  <si>
    <t xml:space="preserve">Identified in Jevitt et al. 2020 (DOI: https://doi.org/10.1371/journal.pbio.3000538) and Wang et al. 2006 (DOI: 10.1016/j.devcel.2006.02.003). Required for egg chamber formationt through S6 of oogenesis (Siegel et al. 1993 (DOI: https://doi.org/10.1242/dev.119.4.1187)). </t>
  </si>
  <si>
    <t xml:space="preserve">Identified in Jevitt et al. 2020 (DOI: https://doi.org/10.1371/journal.pbio.3000538) and Wang et al. 2006 (DOI: DOI: 10.1016/j.devcel.2006.02.003) (centripetal-cell enriched). </t>
  </si>
  <si>
    <r>
      <rPr>
        <i/>
        <sz val="11"/>
        <color rgb="FF333333"/>
        <rFont val="Arial"/>
        <family val="2"/>
      </rPr>
      <t>kay</t>
    </r>
    <r>
      <rPr>
        <sz val="11"/>
        <color rgb="FF333333"/>
        <rFont val="Arial"/>
        <family val="2"/>
      </rPr>
      <t xml:space="preserve"> RNAi driven in border cells suppresses the migration defect caused by high JNK and low PVR activity (Mathieu et al. 2007 (DOI: 10.1534/genetics.107.071282)). </t>
    </r>
  </si>
  <si>
    <r>
      <t>UAS-</t>
    </r>
    <r>
      <rPr>
        <i/>
        <sz val="11"/>
        <color theme="1"/>
        <rFont val="Arial"/>
        <family val="2"/>
      </rPr>
      <t>mCherry</t>
    </r>
    <r>
      <rPr>
        <sz val="11"/>
        <color theme="1"/>
        <rFont val="Arial"/>
        <family val="2"/>
      </rPr>
      <t xml:space="preserve"> RNAi</t>
    </r>
  </si>
  <si>
    <r>
      <t>UAS-</t>
    </r>
    <r>
      <rPr>
        <i/>
        <sz val="11"/>
        <color theme="1"/>
        <rFont val="Arial"/>
        <family val="2"/>
      </rPr>
      <t>Rap1</t>
    </r>
    <r>
      <rPr>
        <sz val="11"/>
        <color theme="1"/>
        <rFont val="Arial"/>
        <family val="2"/>
      </rPr>
      <t xml:space="preserve"> RNAi</t>
    </r>
  </si>
  <si>
    <r>
      <t>UAS-</t>
    </r>
    <r>
      <rPr>
        <i/>
        <sz val="11"/>
        <color theme="1"/>
        <rFont val="Arial"/>
        <family val="2"/>
      </rPr>
      <t>Bazooka</t>
    </r>
    <r>
      <rPr>
        <sz val="11"/>
        <color theme="1"/>
        <rFont val="Arial"/>
        <family val="2"/>
      </rPr>
      <t xml:space="preserve"> RNAi</t>
    </r>
  </si>
  <si>
    <r>
      <t>UAS-</t>
    </r>
    <r>
      <rPr>
        <i/>
        <sz val="11"/>
        <color theme="1"/>
        <rFont val="Arial"/>
        <family val="2"/>
      </rPr>
      <t xml:space="preserve">broad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</si>
  <si>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contactin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</si>
  <si>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karst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</si>
  <si>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crooked legs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</si>
  <si>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>WASp</t>
    </r>
    <r>
      <rPr>
        <sz val="11"/>
        <color theme="1"/>
        <rFont val="Arial"/>
        <family val="2"/>
      </rPr>
      <t xml:space="preserve"> RNAi</t>
    </r>
  </si>
  <si>
    <r>
      <t>UAS-</t>
    </r>
    <r>
      <rPr>
        <i/>
        <sz val="11"/>
        <color theme="1"/>
        <rFont val="Arial"/>
        <family val="2"/>
      </rPr>
      <t xml:space="preserve">Cadherin 74A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</si>
  <si>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trynity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</si>
  <si>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Arf51F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</si>
  <si>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moody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</si>
  <si>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mSpondin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</si>
  <si>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Cdc42-interacting protein 4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</si>
  <si>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B4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</si>
  <si>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Lasp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</si>
  <si>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Neprilysin 2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</si>
  <si>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eiger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</si>
  <si>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Pod1 </t>
    </r>
    <r>
      <rPr>
        <sz val="11"/>
        <color theme="1"/>
        <rFont val="Arial"/>
        <family val="2"/>
      </rPr>
      <t>RNAi</t>
    </r>
  </si>
  <si>
    <r>
      <t>UAS-s</t>
    </r>
    <r>
      <rPr>
        <i/>
        <sz val="11"/>
        <color theme="1"/>
        <rFont val="Arial"/>
        <family val="2"/>
      </rPr>
      <t xml:space="preserve">unday driver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</si>
  <si>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pipsqueak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</si>
  <si>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Basigin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</si>
  <si>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>held out wings</t>
    </r>
    <r>
      <rPr>
        <sz val="11"/>
        <color theme="1"/>
        <rFont val="Arial"/>
        <family val="2"/>
      </rPr>
      <t xml:space="preserve"> RNAi</t>
    </r>
  </si>
  <si>
    <r>
      <t>potential off target effect (</t>
    </r>
    <r>
      <rPr>
        <i/>
        <sz val="11"/>
        <color theme="1"/>
        <rFont val="Arial"/>
        <family val="2"/>
      </rPr>
      <t>Patj</t>
    </r>
    <r>
      <rPr>
        <sz val="11"/>
        <color theme="1"/>
        <rFont val="Arial"/>
        <family val="2"/>
      </rPr>
      <t>)</t>
    </r>
  </si>
  <si>
    <r>
      <t>UAS-</t>
    </r>
    <r>
      <rPr>
        <i/>
        <sz val="11"/>
        <color theme="1"/>
        <rFont val="Arial"/>
        <family val="2"/>
      </rPr>
      <t xml:space="preserve">RhoGEF64C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</si>
  <si>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longitudinals lacking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</si>
  <si>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bonus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</si>
  <si>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Myosin 10A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</si>
  <si>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unc115b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</si>
  <si>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grindelwald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</si>
  <si>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sinuous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</si>
  <si>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serrano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</si>
  <si>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Efa6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</si>
  <si>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vacuolar peduncle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</si>
  <si>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concertina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</si>
  <si>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Ephexin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</si>
  <si>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methuselah-like 10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</si>
  <si>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coronin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</si>
  <si>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Alpha actinin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</si>
  <si>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zizimin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</si>
  <si>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kayak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</si>
  <si>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erect wing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</si>
  <si>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brother of odds entrailed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</si>
  <si>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Checkpoint suppressor 1 like </t>
    </r>
    <r>
      <rPr>
        <sz val="11"/>
        <color theme="1"/>
        <rFont val="Arial"/>
        <family val="2"/>
      </rPr>
      <t>RNAi</t>
    </r>
  </si>
  <si>
    <r>
      <t>potential off target effect (</t>
    </r>
    <r>
      <rPr>
        <i/>
        <sz val="11"/>
        <color theme="1"/>
        <rFont val="Arial"/>
        <family val="2"/>
      </rPr>
      <t>Tai</t>
    </r>
    <r>
      <rPr>
        <sz val="11"/>
        <color theme="1"/>
        <rFont val="Arial"/>
        <family val="2"/>
      </rPr>
      <t>)</t>
    </r>
  </si>
  <si>
    <r>
      <t>UAS-</t>
    </r>
    <r>
      <rPr>
        <i/>
        <sz val="11"/>
        <color theme="1"/>
        <rFont val="Arial"/>
        <family val="2"/>
      </rPr>
      <t xml:space="preserve">Hormone receptor 3 </t>
    </r>
    <r>
      <rPr>
        <sz val="11"/>
        <color theme="1"/>
        <rFont val="Arial"/>
        <family val="2"/>
      </rPr>
      <t>RNAi</t>
    </r>
  </si>
  <si>
    <r>
      <t>UAS-</t>
    </r>
    <r>
      <rPr>
        <i/>
        <sz val="11"/>
        <color theme="1"/>
        <rFont val="Arial"/>
        <family val="2"/>
      </rPr>
      <t xml:space="preserve">Daughters against DPP </t>
    </r>
    <r>
      <rPr>
        <sz val="11"/>
        <color theme="1"/>
        <rFont val="Arial"/>
        <family val="2"/>
      </rPr>
      <t>RNAi</t>
    </r>
  </si>
  <si>
    <t>lab stock</t>
  </si>
  <si>
    <r>
      <t>potential off target effects (</t>
    </r>
    <r>
      <rPr>
        <i/>
        <sz val="11"/>
        <color theme="1"/>
        <rFont val="Arial"/>
        <family val="2"/>
      </rPr>
      <t>Tai</t>
    </r>
    <r>
      <rPr>
        <sz val="11"/>
        <color theme="1"/>
        <rFont val="Arial"/>
        <family val="2"/>
      </rPr>
      <t>)</t>
    </r>
  </si>
  <si>
    <t>GO Terms of Interest (ST4)/ GO Terms and Functions of Interest (Flybase)</t>
  </si>
  <si>
    <t xml:space="preserve">cell adhesion </t>
  </si>
  <si>
    <t>fertility</t>
  </si>
  <si>
    <t>actin filament binding, actin cytoskeleton, lamellipodium assembly</t>
  </si>
  <si>
    <t>regulation of JNK signaling</t>
  </si>
  <si>
    <t>cell surface receptor signaling</t>
  </si>
  <si>
    <t>regulation of transport, regulation of signal transduction</t>
  </si>
  <si>
    <t>muscle structure development, locomotion, Notch signaling</t>
  </si>
  <si>
    <t>phosphorylation, chromatin organization</t>
  </si>
  <si>
    <t>cell cell junction assembly, morphogenesis of a polarized epithelium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</si>
</sst>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333333"/>
      <name val="Arial"/>
      <family val="2"/>
    </font>
    <font>
      <u/>
      <sz val="11"/>
      <color theme="10"/>
      <name val="Arial"/>
      <family val="2"/>
    </font>
    <font>
      <i/>
      <sz val="11"/>
      <color theme="1"/>
      <name val="Arial"/>
      <family val="2"/>
    </font>
    <font>
      <i/>
      <sz val="11"/>
      <color rgb="FF333333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0" applyFont="1" applyAlignment="1">
      <alignment wrapText="1"/>
    </xf>
    <xf numFmtId="0" fontId="6" fillId="0" borderId="0" xfId="1" applyFont="1"/>
    <xf numFmtId="0" fontId="4" fillId="0" borderId="0" xfId="0" applyFont="1" applyAlignment="1">
      <alignment wrapText="1"/>
    </xf>
    <xf numFmtId="0" fontId="4" fillId="0" borderId="0" xfId="1" applyFont="1" applyAlignment="1">
      <alignment wrapText="1"/>
    </xf>
    <xf numFmtId="0" fontId="6" fillId="0" borderId="0" xfId="1" applyFont="1" applyAlignment="1">
      <alignment wrapText="1"/>
    </xf>
    <xf numFmtId="0" fontId="6" fillId="0" borderId="0" xfId="1" applyFont="1" applyFill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6" fontId="4" fillId="0" borderId="0" xfId="0" applyNumberFormat="1" applyFont="1" applyAlignment="1">
      <alignment horizontal="center"/>
    </xf>
    <xf numFmtId="0" fontId="10" fillId="0" borderId="0" xfId="0" applyFont="1"/>
    <xf numFmtId="0" fontId="9" fillId="0" borderId="0" xfId="0" applyFont="1"/>
    <xf numFmtId="0" fontId="3" fillId="2" borderId="0" xfId="0" applyFont="1" applyFill="1" applyAlignment="1">
      <alignment horizontal="center"/>
    </xf>
    <xf numFmtId="0" fontId="4" fillId="2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flybase.org/reports/FBgn0027570" TargetMode="External"/><Relationship Id="rId18" Type="http://schemas.openxmlformats.org/officeDocument/2006/relationships/hyperlink" Target="http://flybase.org/reports/FBgn0261822" TargetMode="External"/><Relationship Id="rId26" Type="http://schemas.openxmlformats.org/officeDocument/2006/relationships/hyperlink" Target="http://flybase.org/reports/FBgn0034408" TargetMode="External"/><Relationship Id="rId39" Type="http://schemas.openxmlformats.org/officeDocument/2006/relationships/hyperlink" Target="http://flybase.org/reports/FBgn0020493" TargetMode="External"/><Relationship Id="rId21" Type="http://schemas.openxmlformats.org/officeDocument/2006/relationships/hyperlink" Target="http://flybase.org/reports/FBgn0283521" TargetMode="External"/><Relationship Id="rId34" Type="http://schemas.openxmlformats.org/officeDocument/2006/relationships/hyperlink" Target="http://flybase.org/reports/FBgn0001297" TargetMode="External"/><Relationship Id="rId42" Type="http://schemas.openxmlformats.org/officeDocument/2006/relationships/hyperlink" Target="http://flybase.org/reports/FBgn0035533" TargetMode="External"/><Relationship Id="rId7" Type="http://schemas.openxmlformats.org/officeDocument/2006/relationships/hyperlink" Target="http://flybase.org/reports/FBgn0284435" TargetMode="External"/><Relationship Id="rId2" Type="http://schemas.openxmlformats.org/officeDocument/2006/relationships/hyperlink" Target="http://flybase.org/reports/FBgn0037240" TargetMode="External"/><Relationship Id="rId16" Type="http://schemas.openxmlformats.org/officeDocument/2006/relationships/hyperlink" Target="http://flybase.org/reports/FBgn0024187" TargetMode="External"/><Relationship Id="rId20" Type="http://schemas.openxmlformats.org/officeDocument/2006/relationships/hyperlink" Target="http://flybase.org/reports/FBgn0035574" TargetMode="External"/><Relationship Id="rId29" Type="http://schemas.openxmlformats.org/officeDocument/2006/relationships/hyperlink" Target="http://flybase.org/reports/FBgn0000384" TargetMode="External"/><Relationship Id="rId41" Type="http://schemas.openxmlformats.org/officeDocument/2006/relationships/hyperlink" Target="http://flybase.org/reports/FBgn0260486" TargetMode="External"/><Relationship Id="rId1" Type="http://schemas.openxmlformats.org/officeDocument/2006/relationships/hyperlink" Target="http://flybase.org/reports/FBgn0283451" TargetMode="External"/><Relationship Id="rId6" Type="http://schemas.openxmlformats.org/officeDocument/2006/relationships/hyperlink" Target="http://flybase.org/reports/FBgn0036715" TargetMode="External"/><Relationship Id="rId11" Type="http://schemas.openxmlformats.org/officeDocument/2006/relationships/hyperlink" Target="http://flybase.org/reports/FBgn0023407" TargetMode="External"/><Relationship Id="rId24" Type="http://schemas.openxmlformats.org/officeDocument/2006/relationships/hyperlink" Target="http://flybase.org/reports/FBgn0032682" TargetMode="External"/><Relationship Id="rId32" Type="http://schemas.openxmlformats.org/officeDocument/2006/relationships/hyperlink" Target="http://flybase.org/reports/FBgn0265935" TargetMode="External"/><Relationship Id="rId37" Type="http://schemas.openxmlformats.org/officeDocument/2006/relationships/hyperlink" Target="http://flybase.org/reports/FBgn0029504" TargetMode="External"/><Relationship Id="rId40" Type="http://schemas.openxmlformats.org/officeDocument/2006/relationships/hyperlink" Target="http://flybase.org/reports/FBgn0260463" TargetMode="External"/><Relationship Id="rId5" Type="http://schemas.openxmlformats.org/officeDocument/2006/relationships/hyperlink" Target="http://flybase.org/reports/FBgn0024273" TargetMode="External"/><Relationship Id="rId15" Type="http://schemas.openxmlformats.org/officeDocument/2006/relationships/hyperlink" Target="http://flybase.org/reports/FBgn0029903" TargetMode="External"/><Relationship Id="rId23" Type="http://schemas.openxmlformats.org/officeDocument/2006/relationships/hyperlink" Target="http://flybase.org/reports/FBgn0263705" TargetMode="External"/><Relationship Id="rId28" Type="http://schemas.openxmlformats.org/officeDocument/2006/relationships/hyperlink" Target="http://flybase.org/reports/FBgn0003969" TargetMode="External"/><Relationship Id="rId36" Type="http://schemas.openxmlformats.org/officeDocument/2006/relationships/hyperlink" Target="http://flybase.org/reports/FBgn0004893" TargetMode="External"/><Relationship Id="rId10" Type="http://schemas.openxmlformats.org/officeDocument/2006/relationships/hyperlink" Target="http://flybase.org/reports/FBgn0020269" TargetMode="External"/><Relationship Id="rId19" Type="http://schemas.openxmlformats.org/officeDocument/2006/relationships/hyperlink" Target="http://flybase.org/reports/FBgn0264491" TargetMode="External"/><Relationship Id="rId31" Type="http://schemas.openxmlformats.org/officeDocument/2006/relationships/hyperlink" Target="http://flybase.org/reports/FBgn0035132" TargetMode="External"/><Relationship Id="rId4" Type="http://schemas.openxmlformats.org/officeDocument/2006/relationships/hyperlink" Target="http://flybase.org/reports/FBgn0020309" TargetMode="External"/><Relationship Id="rId9" Type="http://schemas.openxmlformats.org/officeDocument/2006/relationships/hyperlink" Target="http://flybase.org/reports/FBgn0025631" TargetMode="External"/><Relationship Id="rId14" Type="http://schemas.openxmlformats.org/officeDocument/2006/relationships/hyperlink" Target="http://flybase.org/reports/FBgn0033483" TargetMode="External"/><Relationship Id="rId22" Type="http://schemas.openxmlformats.org/officeDocument/2006/relationships/hyperlink" Target="http://flybase.org/reports/FBgn0023097" TargetMode="External"/><Relationship Id="rId27" Type="http://schemas.openxmlformats.org/officeDocument/2006/relationships/hyperlink" Target="http://flybase.org/reports/FBgn0051158" TargetMode="External"/><Relationship Id="rId30" Type="http://schemas.openxmlformats.org/officeDocument/2006/relationships/hyperlink" Target="http://flybase.org/reports/FBgn0261547" TargetMode="External"/><Relationship Id="rId35" Type="http://schemas.openxmlformats.org/officeDocument/2006/relationships/hyperlink" Target="http://flybase.org/reports/FBgn0005427" TargetMode="External"/><Relationship Id="rId8" Type="http://schemas.openxmlformats.org/officeDocument/2006/relationships/hyperlink" Target="http://flybase.org/reports/FBgn0013750" TargetMode="External"/><Relationship Id="rId3" Type="http://schemas.openxmlformats.org/officeDocument/2006/relationships/hyperlink" Target="http://flybase.org/reports/FBgn0004167" TargetMode="External"/><Relationship Id="rId12" Type="http://schemas.openxmlformats.org/officeDocument/2006/relationships/hyperlink" Target="http://flybase.org/reports/FBgn0063485" TargetMode="External"/><Relationship Id="rId17" Type="http://schemas.openxmlformats.org/officeDocument/2006/relationships/hyperlink" Target="http://flybase.org/reports/FBgn0263102" TargetMode="External"/><Relationship Id="rId25" Type="http://schemas.openxmlformats.org/officeDocument/2006/relationships/hyperlink" Target="http://flybase.org/reports/FBgn0010894" TargetMode="External"/><Relationship Id="rId33" Type="http://schemas.openxmlformats.org/officeDocument/2006/relationships/hyperlink" Target="http://flybase.org/reports/FBgn0000667" TargetMode="External"/><Relationship Id="rId38" Type="http://schemas.openxmlformats.org/officeDocument/2006/relationships/hyperlink" Target="http://flybase.org/reports/FBgn00004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FA04A-0B32-094E-AC19-1DD9CFF0AA0E}">
  <dimension ref="A1:H44"/>
  <sheetViews>
    <sheetView tabSelected="1" zoomScale="140" zoomScaleNormal="140" workbookViewId="0"/>
  </sheetViews>
  <sheetFormatPr baseColWidth="10" defaultRowHeight="16" x14ac:dyDescent="0.2"/>
  <cols>
    <col min="1" max="1" width="13.1640625" style="4" customWidth="1"/>
    <col min="2" max="2" width="36" style="7" customWidth="1"/>
    <col min="3" max="3" width="14" style="4" customWidth="1"/>
    <col min="4" max="4" width="17.5" style="4" customWidth="1"/>
    <col min="5" max="5" width="46.6640625" style="7" customWidth="1"/>
    <col min="6" max="6" width="40" style="7" customWidth="1"/>
    <col min="7" max="8" width="10.83203125" style="4"/>
  </cols>
  <sheetData>
    <row r="1" spans="1:6" ht="31" x14ac:dyDescent="0.2">
      <c r="A1" s="2" t="s">
        <v>0</v>
      </c>
      <c r="B1" s="3" t="s">
        <v>1</v>
      </c>
      <c r="C1" s="2" t="s">
        <v>2</v>
      </c>
      <c r="D1" s="2" t="s">
        <v>3</v>
      </c>
      <c r="E1" s="3" t="s">
        <v>457</v>
      </c>
      <c r="F1" s="3" t="s">
        <v>4</v>
      </c>
    </row>
    <row r="2" spans="1:6" ht="91" x14ac:dyDescent="0.2">
      <c r="A2" s="4" t="s">
        <v>5</v>
      </c>
      <c r="B2" s="5" t="s">
        <v>6</v>
      </c>
      <c r="C2" s="6" t="s">
        <v>7</v>
      </c>
      <c r="D2" s="4" t="s">
        <v>8</v>
      </c>
      <c r="E2" s="7" t="s">
        <v>9</v>
      </c>
      <c r="F2" s="7" t="s">
        <v>399</v>
      </c>
    </row>
    <row r="3" spans="1:6" ht="31" x14ac:dyDescent="0.2">
      <c r="A3" s="4" t="s">
        <v>10</v>
      </c>
      <c r="B3" s="5" t="s">
        <v>11</v>
      </c>
      <c r="C3" s="6" t="s">
        <v>12</v>
      </c>
      <c r="D3" s="4" t="s">
        <v>8</v>
      </c>
      <c r="E3" s="7" t="s">
        <v>13</v>
      </c>
    </row>
    <row r="4" spans="1:6" ht="106" x14ac:dyDescent="0.2">
      <c r="A4" s="4" t="s">
        <v>14</v>
      </c>
      <c r="B4" s="5" t="s">
        <v>15</v>
      </c>
      <c r="C4" s="6" t="s">
        <v>16</v>
      </c>
      <c r="D4" s="4" t="s">
        <v>17</v>
      </c>
      <c r="E4" s="7" t="s">
        <v>18</v>
      </c>
      <c r="F4" s="8" t="s">
        <v>400</v>
      </c>
    </row>
    <row r="5" spans="1:6" ht="31" x14ac:dyDescent="0.2">
      <c r="A5" s="4" t="s">
        <v>19</v>
      </c>
      <c r="B5" s="5" t="s">
        <v>20</v>
      </c>
      <c r="C5" s="6" t="s">
        <v>21</v>
      </c>
      <c r="D5" s="4" t="s">
        <v>22</v>
      </c>
      <c r="E5" s="7" t="s">
        <v>23</v>
      </c>
      <c r="F5" s="7" t="s">
        <v>401</v>
      </c>
    </row>
    <row r="6" spans="1:6" ht="76" x14ac:dyDescent="0.2">
      <c r="A6" s="4" t="s">
        <v>24</v>
      </c>
      <c r="B6" s="5" t="s">
        <v>24</v>
      </c>
      <c r="C6" s="6" t="s">
        <v>25</v>
      </c>
      <c r="D6" s="4" t="s">
        <v>26</v>
      </c>
      <c r="E6" s="7" t="s">
        <v>27</v>
      </c>
      <c r="F6" s="9"/>
    </row>
    <row r="7" spans="1:6" ht="61" x14ac:dyDescent="0.2">
      <c r="A7" s="4" t="s">
        <v>28</v>
      </c>
      <c r="B7" s="5" t="s">
        <v>29</v>
      </c>
      <c r="C7" s="6" t="s">
        <v>30</v>
      </c>
      <c r="D7" s="4" t="s">
        <v>31</v>
      </c>
      <c r="E7" s="7" t="s">
        <v>32</v>
      </c>
      <c r="F7" s="9"/>
    </row>
    <row r="8" spans="1:6" ht="46" x14ac:dyDescent="0.2">
      <c r="A8" s="4" t="s">
        <v>33</v>
      </c>
      <c r="B8" s="5" t="s">
        <v>34</v>
      </c>
      <c r="C8" s="6" t="s">
        <v>35</v>
      </c>
      <c r="D8" s="4" t="s">
        <v>36</v>
      </c>
      <c r="E8" s="7" t="s">
        <v>37</v>
      </c>
      <c r="F8" s="9"/>
    </row>
    <row r="9" spans="1:6" ht="31" x14ac:dyDescent="0.2">
      <c r="A9" s="4" t="s">
        <v>38</v>
      </c>
      <c r="B9" s="5" t="s">
        <v>39</v>
      </c>
      <c r="C9" s="6" t="s">
        <v>40</v>
      </c>
      <c r="D9" s="4" t="s">
        <v>26</v>
      </c>
      <c r="E9" s="7" t="s">
        <v>41</v>
      </c>
      <c r="F9" s="8" t="s">
        <v>402</v>
      </c>
    </row>
    <row r="10" spans="1:6" ht="31" x14ac:dyDescent="0.2">
      <c r="A10" s="4" t="s">
        <v>42</v>
      </c>
      <c r="B10" s="5" t="s">
        <v>42</v>
      </c>
      <c r="C10" s="6" t="s">
        <v>43</v>
      </c>
      <c r="D10" s="4" t="s">
        <v>44</v>
      </c>
      <c r="E10" s="7" t="s">
        <v>45</v>
      </c>
      <c r="F10" s="9"/>
    </row>
    <row r="11" spans="1:6" x14ac:dyDescent="0.2">
      <c r="A11" s="4" t="s">
        <v>46</v>
      </c>
      <c r="B11" s="5" t="s">
        <v>47</v>
      </c>
      <c r="C11" s="6" t="s">
        <v>48</v>
      </c>
      <c r="D11" s="4" t="s">
        <v>49</v>
      </c>
      <c r="E11" s="7" t="s">
        <v>458</v>
      </c>
      <c r="F11" s="9"/>
    </row>
    <row r="12" spans="1:6" ht="76" x14ac:dyDescent="0.2">
      <c r="A12" s="4" t="s">
        <v>50</v>
      </c>
      <c r="B12" s="5" t="s">
        <v>51</v>
      </c>
      <c r="C12" s="10" t="s">
        <v>52</v>
      </c>
      <c r="D12" s="4" t="s">
        <v>53</v>
      </c>
      <c r="E12" s="7" t="s">
        <v>54</v>
      </c>
      <c r="F12" s="9"/>
    </row>
    <row r="13" spans="1:6" ht="31" x14ac:dyDescent="0.2">
      <c r="A13" s="4" t="s">
        <v>55</v>
      </c>
      <c r="B13" s="5" t="s">
        <v>55</v>
      </c>
      <c r="C13" s="6" t="s">
        <v>56</v>
      </c>
      <c r="D13" s="4" t="s">
        <v>26</v>
      </c>
      <c r="E13" s="7" t="s">
        <v>57</v>
      </c>
      <c r="F13" s="7" t="s">
        <v>403</v>
      </c>
    </row>
    <row r="14" spans="1:6" ht="31" x14ac:dyDescent="0.2">
      <c r="A14" s="4" t="s">
        <v>58</v>
      </c>
      <c r="B14" s="5" t="s">
        <v>58</v>
      </c>
      <c r="C14" s="6" t="s">
        <v>59</v>
      </c>
      <c r="D14" s="4" t="s">
        <v>60</v>
      </c>
      <c r="E14" s="7" t="s">
        <v>61</v>
      </c>
      <c r="F14" s="9"/>
    </row>
    <row r="15" spans="1:6" ht="76" x14ac:dyDescent="0.2">
      <c r="A15" s="4" t="s">
        <v>62</v>
      </c>
      <c r="B15" s="5" t="s">
        <v>63</v>
      </c>
      <c r="C15" s="6" t="s">
        <v>64</v>
      </c>
      <c r="D15" s="4" t="s">
        <v>65</v>
      </c>
      <c r="E15" s="7" t="s">
        <v>459</v>
      </c>
      <c r="F15" s="7" t="s">
        <v>404</v>
      </c>
    </row>
    <row r="16" spans="1:6" ht="31" x14ac:dyDescent="0.2">
      <c r="A16" s="4" t="s">
        <v>66</v>
      </c>
      <c r="B16" s="5" t="s">
        <v>67</v>
      </c>
      <c r="C16" s="6" t="s">
        <v>68</v>
      </c>
      <c r="D16" s="4" t="s">
        <v>17</v>
      </c>
      <c r="E16" s="7" t="s">
        <v>69</v>
      </c>
      <c r="F16" s="9"/>
    </row>
    <row r="17" spans="1:6" ht="46" x14ac:dyDescent="0.2">
      <c r="A17" s="4" t="s">
        <v>70</v>
      </c>
      <c r="B17" s="5" t="s">
        <v>71</v>
      </c>
      <c r="C17" s="6" t="s">
        <v>72</v>
      </c>
      <c r="D17" s="4" t="s">
        <v>73</v>
      </c>
      <c r="E17" s="7" t="s">
        <v>74</v>
      </c>
      <c r="F17" s="9"/>
    </row>
    <row r="18" spans="1:6" x14ac:dyDescent="0.2">
      <c r="A18" s="4" t="s">
        <v>75</v>
      </c>
      <c r="B18" s="5" t="s">
        <v>76</v>
      </c>
      <c r="C18" s="6" t="s">
        <v>77</v>
      </c>
      <c r="D18" s="4" t="s">
        <v>53</v>
      </c>
      <c r="E18" s="7" t="s">
        <v>463</v>
      </c>
      <c r="F18" s="9"/>
    </row>
    <row r="19" spans="1:6" ht="106" x14ac:dyDescent="0.2">
      <c r="A19" s="4" t="s">
        <v>78</v>
      </c>
      <c r="B19" s="5" t="s">
        <v>79</v>
      </c>
      <c r="C19" s="6" t="s">
        <v>80</v>
      </c>
      <c r="D19" s="4" t="s">
        <v>60</v>
      </c>
      <c r="E19" s="7" t="s">
        <v>81</v>
      </c>
      <c r="F19" s="7" t="s">
        <v>405</v>
      </c>
    </row>
    <row r="20" spans="1:6" ht="31" x14ac:dyDescent="0.2">
      <c r="A20" s="4" t="s">
        <v>82</v>
      </c>
      <c r="B20" s="5" t="s">
        <v>83</v>
      </c>
      <c r="C20" s="6" t="s">
        <v>84</v>
      </c>
      <c r="D20" s="4" t="s">
        <v>17</v>
      </c>
      <c r="E20" s="7" t="s">
        <v>85</v>
      </c>
      <c r="F20" s="9"/>
    </row>
    <row r="21" spans="1:6" ht="46" x14ac:dyDescent="0.2">
      <c r="A21" s="4" t="s">
        <v>86</v>
      </c>
      <c r="B21" s="5" t="s">
        <v>87</v>
      </c>
      <c r="C21" s="6" t="s">
        <v>88</v>
      </c>
      <c r="D21" s="4" t="s">
        <v>31</v>
      </c>
      <c r="E21" s="7" t="s">
        <v>89</v>
      </c>
      <c r="F21" s="9"/>
    </row>
    <row r="22" spans="1:6" ht="76" x14ac:dyDescent="0.2">
      <c r="A22" s="4" t="s">
        <v>90</v>
      </c>
      <c r="B22" s="5" t="s">
        <v>91</v>
      </c>
      <c r="C22" s="6" t="s">
        <v>92</v>
      </c>
      <c r="D22" s="4" t="s">
        <v>26</v>
      </c>
      <c r="E22" s="7" t="s">
        <v>93</v>
      </c>
      <c r="F22" s="7" t="s">
        <v>406</v>
      </c>
    </row>
    <row r="23" spans="1:6" ht="31" x14ac:dyDescent="0.2">
      <c r="A23" s="4" t="s">
        <v>94</v>
      </c>
      <c r="B23" s="5" t="s">
        <v>95</v>
      </c>
      <c r="C23" s="6" t="s">
        <v>96</v>
      </c>
      <c r="D23" s="4" t="s">
        <v>97</v>
      </c>
      <c r="E23" s="7" t="s">
        <v>464</v>
      </c>
      <c r="F23" s="9"/>
    </row>
    <row r="24" spans="1:6" x14ac:dyDescent="0.2">
      <c r="A24" s="4" t="s">
        <v>98</v>
      </c>
      <c r="B24" s="5" t="s">
        <v>99</v>
      </c>
      <c r="C24" s="6" t="s">
        <v>100</v>
      </c>
      <c r="D24" s="4" t="s">
        <v>60</v>
      </c>
      <c r="E24" s="7" t="s">
        <v>465</v>
      </c>
      <c r="F24" s="9"/>
    </row>
    <row r="25" spans="1:6" ht="61" x14ac:dyDescent="0.2">
      <c r="A25" s="4" t="s">
        <v>101</v>
      </c>
      <c r="B25" s="5" t="s">
        <v>102</v>
      </c>
      <c r="C25" s="6" t="s">
        <v>103</v>
      </c>
      <c r="D25" s="4" t="s">
        <v>104</v>
      </c>
      <c r="E25" s="7" t="s">
        <v>105</v>
      </c>
      <c r="F25" s="9"/>
    </row>
    <row r="26" spans="1:6" ht="31" x14ac:dyDescent="0.2">
      <c r="A26" s="4" t="s">
        <v>106</v>
      </c>
      <c r="B26" s="7" t="s">
        <v>107</v>
      </c>
      <c r="C26" s="6" t="s">
        <v>108</v>
      </c>
      <c r="D26" s="4" t="s">
        <v>17</v>
      </c>
      <c r="E26" s="7" t="s">
        <v>460</v>
      </c>
      <c r="F26" s="9"/>
    </row>
    <row r="27" spans="1:6" x14ac:dyDescent="0.2">
      <c r="A27" s="4" t="s">
        <v>109</v>
      </c>
      <c r="B27" s="5" t="s">
        <v>110</v>
      </c>
      <c r="C27" s="6" t="s">
        <v>111</v>
      </c>
      <c r="D27" s="4" t="s">
        <v>65</v>
      </c>
      <c r="E27" s="7" t="s">
        <v>461</v>
      </c>
      <c r="F27" s="5"/>
    </row>
    <row r="28" spans="1:6" ht="31" x14ac:dyDescent="0.2">
      <c r="A28" s="4" t="s">
        <v>112</v>
      </c>
      <c r="B28" s="5" t="s">
        <v>113</v>
      </c>
      <c r="C28" s="6" t="s">
        <v>114</v>
      </c>
      <c r="D28" s="4" t="s">
        <v>31</v>
      </c>
      <c r="E28" s="7" t="s">
        <v>115</v>
      </c>
      <c r="F28" s="9"/>
    </row>
    <row r="29" spans="1:6" ht="31" x14ac:dyDescent="0.2">
      <c r="A29" s="4" t="s">
        <v>116</v>
      </c>
      <c r="B29" s="5" t="s">
        <v>117</v>
      </c>
      <c r="C29" s="6" t="s">
        <v>118</v>
      </c>
      <c r="D29" s="4" t="s">
        <v>119</v>
      </c>
      <c r="E29" s="7" t="s">
        <v>466</v>
      </c>
      <c r="F29" s="9"/>
    </row>
    <row r="30" spans="1:6" ht="61" x14ac:dyDescent="0.2">
      <c r="A30" s="4" t="s">
        <v>120</v>
      </c>
      <c r="B30" s="5" t="s">
        <v>121</v>
      </c>
      <c r="C30" s="6" t="s">
        <v>122</v>
      </c>
      <c r="D30" s="4" t="s">
        <v>60</v>
      </c>
      <c r="E30" s="7" t="s">
        <v>123</v>
      </c>
      <c r="F30" s="9"/>
    </row>
    <row r="31" spans="1:6" ht="31" x14ac:dyDescent="0.2">
      <c r="A31" s="4" t="s">
        <v>124</v>
      </c>
      <c r="B31" s="5" t="s">
        <v>125</v>
      </c>
      <c r="C31" s="6" t="s">
        <v>126</v>
      </c>
      <c r="D31" s="4" t="s">
        <v>73</v>
      </c>
      <c r="E31" s="7" t="s">
        <v>127</v>
      </c>
      <c r="F31" s="9"/>
    </row>
    <row r="32" spans="1:6" ht="91" x14ac:dyDescent="0.2">
      <c r="A32" s="4" t="s">
        <v>128</v>
      </c>
      <c r="B32" s="5" t="s">
        <v>129</v>
      </c>
      <c r="C32" s="6" t="s">
        <v>130</v>
      </c>
      <c r="D32" s="4" t="s">
        <v>26</v>
      </c>
      <c r="E32" s="7" t="s">
        <v>131</v>
      </c>
      <c r="F32" s="9"/>
    </row>
    <row r="33" spans="1:6" ht="31" x14ac:dyDescent="0.2">
      <c r="A33" s="4" t="s">
        <v>132</v>
      </c>
      <c r="B33" s="5" t="s">
        <v>133</v>
      </c>
      <c r="C33" s="6" t="s">
        <v>134</v>
      </c>
      <c r="D33" s="4" t="s">
        <v>8</v>
      </c>
      <c r="E33" s="7" t="s">
        <v>135</v>
      </c>
      <c r="F33" s="9"/>
    </row>
    <row r="34" spans="1:6" x14ac:dyDescent="0.2">
      <c r="A34" s="4" t="s">
        <v>136</v>
      </c>
      <c r="B34" s="5" t="s">
        <v>137</v>
      </c>
      <c r="C34" s="6" t="s">
        <v>138</v>
      </c>
      <c r="D34" s="4" t="s">
        <v>17</v>
      </c>
      <c r="E34" s="7" t="s">
        <v>462</v>
      </c>
      <c r="F34" s="9"/>
    </row>
    <row r="35" spans="1:6" ht="31" x14ac:dyDescent="0.2">
      <c r="A35" s="4" t="s">
        <v>139</v>
      </c>
      <c r="B35" s="5" t="s">
        <v>140</v>
      </c>
      <c r="C35" s="6" t="s">
        <v>141</v>
      </c>
      <c r="D35" s="4" t="s">
        <v>8</v>
      </c>
      <c r="E35" s="7" t="s">
        <v>142</v>
      </c>
      <c r="F35" s="9"/>
    </row>
    <row r="36" spans="1:6" ht="46" x14ac:dyDescent="0.2">
      <c r="A36" s="4" t="s">
        <v>143</v>
      </c>
      <c r="B36" s="5" t="s">
        <v>144</v>
      </c>
      <c r="C36" s="6" t="s">
        <v>145</v>
      </c>
      <c r="D36" s="4" t="s">
        <v>146</v>
      </c>
      <c r="E36" s="7" t="s">
        <v>147</v>
      </c>
      <c r="F36" s="9"/>
    </row>
    <row r="37" spans="1:6" x14ac:dyDescent="0.2">
      <c r="A37" s="4" t="s">
        <v>148</v>
      </c>
      <c r="B37" s="7" t="s">
        <v>149</v>
      </c>
      <c r="C37" s="6" t="s">
        <v>150</v>
      </c>
      <c r="D37" s="4" t="s">
        <v>17</v>
      </c>
      <c r="E37" s="4" t="s">
        <v>151</v>
      </c>
      <c r="F37" s="9"/>
    </row>
    <row r="38" spans="1:6" ht="61" x14ac:dyDescent="0.2">
      <c r="A38" s="4" t="s">
        <v>152</v>
      </c>
      <c r="B38" s="5" t="s">
        <v>153</v>
      </c>
      <c r="C38" s="6" t="s">
        <v>154</v>
      </c>
      <c r="D38" s="4" t="s">
        <v>60</v>
      </c>
      <c r="E38" s="7" t="s">
        <v>155</v>
      </c>
      <c r="F38" s="5" t="s">
        <v>407</v>
      </c>
    </row>
    <row r="39" spans="1:6" ht="46" x14ac:dyDescent="0.2">
      <c r="A39" s="4" t="s">
        <v>156</v>
      </c>
      <c r="B39" s="5" t="s">
        <v>157</v>
      </c>
      <c r="C39" s="6" t="s">
        <v>158</v>
      </c>
      <c r="D39" s="4" t="s">
        <v>8</v>
      </c>
      <c r="E39" s="7" t="s">
        <v>159</v>
      </c>
      <c r="F39" s="9"/>
    </row>
    <row r="40" spans="1:6" ht="31" x14ac:dyDescent="0.2">
      <c r="A40" s="4" t="s">
        <v>160</v>
      </c>
      <c r="B40" s="5" t="s">
        <v>161</v>
      </c>
      <c r="C40" s="6" t="s">
        <v>162</v>
      </c>
      <c r="D40" s="4" t="s">
        <v>26</v>
      </c>
      <c r="E40" s="7" t="s">
        <v>163</v>
      </c>
      <c r="F40" s="9"/>
    </row>
    <row r="41" spans="1:6" ht="31" x14ac:dyDescent="0.2">
      <c r="A41" s="4" t="s">
        <v>164</v>
      </c>
      <c r="B41" s="5" t="s">
        <v>165</v>
      </c>
      <c r="C41" s="6" t="s">
        <v>166</v>
      </c>
      <c r="D41" s="4" t="s">
        <v>17</v>
      </c>
      <c r="E41" s="7" t="s">
        <v>167</v>
      </c>
      <c r="F41" s="9"/>
    </row>
    <row r="42" spans="1:6" ht="31" x14ac:dyDescent="0.2">
      <c r="A42" s="4" t="s">
        <v>168</v>
      </c>
      <c r="B42" s="5" t="s">
        <v>169</v>
      </c>
      <c r="C42" s="6" t="s">
        <v>170</v>
      </c>
      <c r="D42" s="4" t="s">
        <v>26</v>
      </c>
      <c r="E42" s="7" t="s">
        <v>171</v>
      </c>
      <c r="F42" s="9"/>
    </row>
    <row r="43" spans="1:6" ht="46" x14ac:dyDescent="0.2">
      <c r="A43" s="4" t="s">
        <v>172</v>
      </c>
      <c r="B43" s="5" t="s">
        <v>173</v>
      </c>
      <c r="C43" s="6" t="s">
        <v>174</v>
      </c>
      <c r="D43" s="4" t="s">
        <v>26</v>
      </c>
      <c r="E43" s="7" t="s">
        <v>175</v>
      </c>
      <c r="F43" s="9"/>
    </row>
    <row r="44" spans="1:6" x14ac:dyDescent="0.2">
      <c r="F44" s="9"/>
    </row>
  </sheetData>
  <hyperlinks>
    <hyperlink ref="C2" r:id="rId1" display="http://flybase.org/reports/FBgn0283451" xr:uid="{AADB082D-7C44-3E45-909F-4B1603E84E0A}"/>
    <hyperlink ref="C3" r:id="rId2" display="http://flybase.org/reports/FBgn0037240" xr:uid="{88B4D1C4-4359-CD45-8FD5-E8AF026D1872}"/>
    <hyperlink ref="C4" r:id="rId3" display="http://flybase.org/reports/FBgn0004167" xr:uid="{D2E34BDB-B651-414E-9172-549676E6E7D0}"/>
    <hyperlink ref="C5" r:id="rId4" display="http://flybase.org/reports/FBgn0020309" xr:uid="{A50519DD-DAD6-E149-97CB-0421DBE64C05}"/>
    <hyperlink ref="C6" r:id="rId5" display="http://flybase.org/reports/FBgn0024273" xr:uid="{BE355917-370B-EF4B-9247-348093B81130}"/>
    <hyperlink ref="C7" r:id="rId6" display="http://flybase.org/reports/FBgn0036715" xr:uid="{626CC223-ED2E-6444-BE58-F5FA3EE21813}"/>
    <hyperlink ref="C8" r:id="rId7" display="http://flybase.org/reports/FBgn0284435" xr:uid="{C28C2DDB-D690-0345-A6B9-AC2F5ECF5F8F}"/>
    <hyperlink ref="C9" r:id="rId8" display="http://flybase.org/reports/FBgn0013750" xr:uid="{FCA09A7F-3BC6-AD47-8077-4AF8840338DA}"/>
    <hyperlink ref="C10" r:id="rId9" display="http://flybase.org/reports/FBgn0025631" xr:uid="{E58289F1-C6A2-5840-8459-08015B2CDF4E}"/>
    <hyperlink ref="C11" r:id="rId10" display="http://flybase.org/reports/FBgn0020269" xr:uid="{D5F88D19-F317-0040-879C-4753E73087B1}"/>
    <hyperlink ref="C13" r:id="rId11" display="http://flybase.org/reports/FBgn0023407" xr:uid="{9D7B7359-4894-A745-A64F-D753A59ABECD}"/>
    <hyperlink ref="C14" r:id="rId12" display="http://flybase.org/reports/FBgn0063485" xr:uid="{F0D8F178-78B3-5443-AF05-627672790141}"/>
    <hyperlink ref="C15" r:id="rId13" display="http://flybase.org/reports/FBgn0027570" xr:uid="{7E43C142-44CB-4641-9FE2-5E537A32BA9D}"/>
    <hyperlink ref="C16" r:id="rId14" display="http://flybase.org/reports/FBgn0033483" xr:uid="{06BE3113-BA08-C645-A7F3-18D8851F31D9}"/>
    <hyperlink ref="C17" r:id="rId15" display="http://flybase.org/reports/FBgn0029903" xr:uid="{D3586B50-510E-7842-B855-6E650CC82F49}"/>
    <hyperlink ref="C18" r:id="rId16" display="http://flybase.org/reports/FBgn0024187" xr:uid="{F766B8E2-42C6-D742-BF11-73D5D81851D5}"/>
    <hyperlink ref="C19" r:id="rId17" display="http://flybase.org/reports/FBgn0263102" xr:uid="{1B953A94-8951-E54A-BF43-FFB2F5F573E6}"/>
    <hyperlink ref="C20" r:id="rId18" display="http://flybase.org/reports/FBgn0261822" xr:uid="{815D5B18-1817-2F44-8017-2B96B11CBEA9}"/>
    <hyperlink ref="C21" r:id="rId19" display="http://flybase.org/reports/FBgn0264491" xr:uid="{A5E7B4D5-F3C7-7946-BA67-DE870B26E21B}"/>
    <hyperlink ref="C22" r:id="rId20" display="http://flybase.org/reports/FBgn0035574" xr:uid="{0C528338-D8F8-F844-B52E-9E013EF8D3C0}"/>
    <hyperlink ref="C23" r:id="rId21" display="http://flybase.org/reports/FBgn0283521" xr:uid="{2DD76D18-43AD-D642-8267-1282905EFEE1}"/>
    <hyperlink ref="C24" r:id="rId22" display="http://flybase.org/reports/FBgn0023097" xr:uid="{AB9B415B-033F-6642-87C9-0785B8B0153A}"/>
    <hyperlink ref="C25" r:id="rId23" display="http://flybase.org/reports/FBgn0263705" xr:uid="{955CD6B2-6DEB-DF46-9951-82A1665D2C11}"/>
    <hyperlink ref="C27" r:id="rId24" display="http://flybase.org/reports/FBgn0032682" xr:uid="{47C2E3D2-5F17-3D46-8ABE-F28AFB26EB2C}"/>
    <hyperlink ref="C28" r:id="rId25" display="http://flybase.org/reports/FBgn0010894" xr:uid="{1255F2F6-8B29-F34E-88EC-AB6828F8770C}"/>
    <hyperlink ref="C29" r:id="rId26" display="http://flybase.org/reports/FBgn0034408" xr:uid="{57789E2D-0E79-D54F-B600-2835899C1DAF}"/>
    <hyperlink ref="C30" r:id="rId27" display="http://flybase.org/reports/FBgn0051158" xr:uid="{26D15D37-651C-0F46-A434-59A92990266C}"/>
    <hyperlink ref="C31" r:id="rId28" display="http://flybase.org/reports/FBgn0003969" xr:uid="{64461D19-D0BA-8047-9B97-E712CFBADBFF}"/>
    <hyperlink ref="C32" r:id="rId29" display="http://flybase.org/reports/FBgn0000384" xr:uid="{DC784D1B-6879-B749-B61E-053C0EE8FC10}"/>
    <hyperlink ref="C33" r:id="rId30" display="http://flybase.org/reports/FBgn0261547" xr:uid="{52BF55C4-E15E-4245-972F-0449735B7BCE}"/>
    <hyperlink ref="C34" r:id="rId31" display="http://flybase.org/reports/FBgn0035132" xr:uid="{CF3B0623-23FD-494E-B495-3FD0C71B2092}"/>
    <hyperlink ref="C35" r:id="rId32" display="http://flybase.org/reports/FBgn0265935" xr:uid="{2D4E8AC2-3D94-144B-9631-EDB3F507B21F}"/>
    <hyperlink ref="C36" r:id="rId33" display="http://flybase.org/reports/FBgn0000667" xr:uid="{972554BB-1D37-1940-9981-95BD25DF6F7E}"/>
    <hyperlink ref="C38" r:id="rId34" display="http://flybase.org/reports/FBgn0001297" xr:uid="{D53D418A-D80A-A744-A55C-4B68E7C94084}"/>
    <hyperlink ref="C39" r:id="rId35" display="http://flybase.org/reports/FBgn0005427" xr:uid="{D4EDB64B-45D7-BF41-AAA4-749F755134A0}"/>
    <hyperlink ref="C40" r:id="rId36" display="http://flybase.org/reports/FBgn0004893" xr:uid="{2AD59F13-2920-0145-9055-BFBE6DFFD4E1}"/>
    <hyperlink ref="C41" r:id="rId37" display="http://flybase.org/reports/FBgn0029504" xr:uid="{FCB78C07-4384-3442-9D2B-EC7B14D870F8}"/>
    <hyperlink ref="C42" r:id="rId38" display="http://flybase.org/reports/FBgn0000448" xr:uid="{A6B4AA3E-E84C-3146-B2F8-3AA6C4FA0A2F}"/>
    <hyperlink ref="C43" r:id="rId39" display="http://flybase.org/reports/FBgn0020493" xr:uid="{20464C5D-85ED-C941-9817-6E74CD1B0998}"/>
    <hyperlink ref="C26" r:id="rId40" display="http://flybase.org/reports/FBgn0260463" xr:uid="{1362A777-BE47-8F40-A042-C13A933A4181}"/>
    <hyperlink ref="C37" r:id="rId41" display="http://flybase.org/reports/FBgn0260486" xr:uid="{C0C6E7AB-61C3-0D48-A999-AB5AD4F92A5D}"/>
    <hyperlink ref="C12" r:id="rId42" display="http://flybase.org/reports/FBgn0035533" xr:uid="{5A3D8329-6BA8-D64E-9CAD-79B85307469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249F0-4C22-D940-951A-C2C31D483D74}">
  <dimension ref="A1:E92"/>
  <sheetViews>
    <sheetView zoomScale="150" zoomScaleNormal="150" workbookViewId="0"/>
  </sheetViews>
  <sheetFormatPr baseColWidth="10" defaultRowHeight="16" x14ac:dyDescent="0.2"/>
  <cols>
    <col min="1" max="1" width="16" style="12" customWidth="1"/>
    <col min="2" max="2" width="34.83203125" style="12" customWidth="1"/>
    <col min="3" max="3" width="20.33203125" style="11" customWidth="1"/>
    <col min="4" max="4" width="14.6640625" style="12" customWidth="1"/>
    <col min="5" max="5" width="28.83203125" style="12" customWidth="1"/>
  </cols>
  <sheetData>
    <row r="1" spans="1:5" x14ac:dyDescent="0.2">
      <c r="A1" s="11" t="s">
        <v>176</v>
      </c>
      <c r="B1" s="11" t="s">
        <v>177</v>
      </c>
      <c r="C1" s="11" t="s">
        <v>178</v>
      </c>
      <c r="D1" s="11" t="s">
        <v>179</v>
      </c>
      <c r="E1" s="11" t="s">
        <v>180</v>
      </c>
    </row>
    <row r="2" spans="1:5" x14ac:dyDescent="0.2">
      <c r="A2" s="12" t="s">
        <v>181</v>
      </c>
      <c r="B2" s="12" t="s">
        <v>182</v>
      </c>
      <c r="C2" s="12" t="s">
        <v>455</v>
      </c>
      <c r="D2" s="12" t="s">
        <v>183</v>
      </c>
    </row>
    <row r="3" spans="1:5" ht="31" x14ac:dyDescent="0.2">
      <c r="A3" s="12" t="s">
        <v>184</v>
      </c>
      <c r="B3" s="12" t="s">
        <v>408</v>
      </c>
      <c r="C3" s="13" t="s">
        <v>185</v>
      </c>
      <c r="D3" s="12" t="s">
        <v>186</v>
      </c>
    </row>
    <row r="4" spans="1:5" ht="31" x14ac:dyDescent="0.2">
      <c r="A4" s="12" t="s">
        <v>184</v>
      </c>
      <c r="B4" s="12" t="s">
        <v>409</v>
      </c>
      <c r="C4" s="13" t="s">
        <v>185</v>
      </c>
      <c r="D4" s="12" t="s">
        <v>187</v>
      </c>
    </row>
    <row r="5" spans="1:5" ht="31" x14ac:dyDescent="0.2">
      <c r="A5" s="12" t="s">
        <v>184</v>
      </c>
      <c r="B5" s="12" t="s">
        <v>410</v>
      </c>
      <c r="C5" s="13" t="s">
        <v>188</v>
      </c>
      <c r="D5" s="12" t="s">
        <v>189</v>
      </c>
    </row>
    <row r="6" spans="1:5" ht="31" x14ac:dyDescent="0.2">
      <c r="A6" s="12" t="s">
        <v>184</v>
      </c>
      <c r="B6" s="12" t="s">
        <v>411</v>
      </c>
      <c r="C6" s="13" t="s">
        <v>185</v>
      </c>
      <c r="D6" s="12" t="s">
        <v>190</v>
      </c>
    </row>
    <row r="7" spans="1:5" ht="31" x14ac:dyDescent="0.2">
      <c r="A7" s="12" t="s">
        <v>184</v>
      </c>
      <c r="B7" s="12" t="s">
        <v>411</v>
      </c>
      <c r="C7" s="13" t="s">
        <v>185</v>
      </c>
      <c r="D7" s="12" t="s">
        <v>191</v>
      </c>
    </row>
    <row r="8" spans="1:5" ht="31" x14ac:dyDescent="0.2">
      <c r="A8" s="12" t="s">
        <v>184</v>
      </c>
      <c r="B8" s="12" t="s">
        <v>412</v>
      </c>
      <c r="C8" s="14" t="s">
        <v>185</v>
      </c>
      <c r="D8" s="12" t="s">
        <v>192</v>
      </c>
    </row>
    <row r="9" spans="1:5" ht="31" x14ac:dyDescent="0.2">
      <c r="A9" s="12" t="s">
        <v>184</v>
      </c>
      <c r="B9" s="12" t="s">
        <v>412</v>
      </c>
      <c r="C9" s="14" t="s">
        <v>185</v>
      </c>
      <c r="D9" s="12" t="s">
        <v>193</v>
      </c>
    </row>
    <row r="10" spans="1:5" ht="31" x14ac:dyDescent="0.2">
      <c r="A10" s="12" t="s">
        <v>184</v>
      </c>
      <c r="B10" s="12" t="s">
        <v>413</v>
      </c>
      <c r="C10" s="14" t="s">
        <v>185</v>
      </c>
      <c r="D10" s="12" t="s">
        <v>194</v>
      </c>
    </row>
    <row r="11" spans="1:5" x14ac:dyDescent="0.2">
      <c r="A11" s="12" t="s">
        <v>184</v>
      </c>
      <c r="B11" s="12" t="s">
        <v>413</v>
      </c>
      <c r="C11" s="12" t="s">
        <v>195</v>
      </c>
      <c r="D11" s="12" t="s">
        <v>196</v>
      </c>
    </row>
    <row r="12" spans="1:5" x14ac:dyDescent="0.2">
      <c r="A12" s="12" t="s">
        <v>184</v>
      </c>
      <c r="B12" s="12" t="s">
        <v>414</v>
      </c>
      <c r="C12" s="12" t="s">
        <v>195</v>
      </c>
      <c r="D12" s="12" t="s">
        <v>197</v>
      </c>
    </row>
    <row r="13" spans="1:5" ht="31" x14ac:dyDescent="0.2">
      <c r="A13" s="12" t="s">
        <v>184</v>
      </c>
      <c r="B13" s="12" t="s">
        <v>414</v>
      </c>
      <c r="C13" s="14" t="s">
        <v>185</v>
      </c>
      <c r="D13" s="12" t="s">
        <v>198</v>
      </c>
    </row>
    <row r="14" spans="1:5" ht="31" x14ac:dyDescent="0.2">
      <c r="A14" s="12" t="s">
        <v>184</v>
      </c>
      <c r="B14" s="12" t="s">
        <v>414</v>
      </c>
      <c r="C14" s="13" t="s">
        <v>188</v>
      </c>
      <c r="D14" s="12" t="s">
        <v>199</v>
      </c>
    </row>
    <row r="15" spans="1:5" ht="31" x14ac:dyDescent="0.2">
      <c r="A15" s="12" t="s">
        <v>184</v>
      </c>
      <c r="B15" s="12" t="s">
        <v>415</v>
      </c>
      <c r="C15" s="14" t="s">
        <v>185</v>
      </c>
      <c r="D15" s="12" t="s">
        <v>200</v>
      </c>
    </row>
    <row r="16" spans="1:5" ht="31" x14ac:dyDescent="0.2">
      <c r="A16" s="12" t="s">
        <v>184</v>
      </c>
      <c r="B16" s="12" t="s">
        <v>415</v>
      </c>
      <c r="C16" s="14" t="s">
        <v>185</v>
      </c>
      <c r="D16" s="12" t="s">
        <v>201</v>
      </c>
    </row>
    <row r="17" spans="1:4" ht="31" x14ac:dyDescent="0.2">
      <c r="A17" s="12" t="s">
        <v>184</v>
      </c>
      <c r="B17" s="12" t="s">
        <v>416</v>
      </c>
      <c r="C17" s="14" t="s">
        <v>185</v>
      </c>
      <c r="D17" s="12" t="s">
        <v>202</v>
      </c>
    </row>
    <row r="18" spans="1:4" ht="31" x14ac:dyDescent="0.2">
      <c r="A18" s="12" t="s">
        <v>184</v>
      </c>
      <c r="B18" s="12" t="s">
        <v>416</v>
      </c>
      <c r="C18" s="13" t="s">
        <v>188</v>
      </c>
      <c r="D18" s="12" t="s">
        <v>203</v>
      </c>
    </row>
    <row r="19" spans="1:4" ht="31" x14ac:dyDescent="0.2">
      <c r="A19" s="12" t="s">
        <v>184</v>
      </c>
      <c r="B19" s="12" t="s">
        <v>417</v>
      </c>
      <c r="C19" s="13" t="s">
        <v>188</v>
      </c>
      <c r="D19" s="12" t="s">
        <v>204</v>
      </c>
    </row>
    <row r="20" spans="1:4" x14ac:dyDescent="0.2">
      <c r="A20" s="12" t="s">
        <v>184</v>
      </c>
      <c r="B20" s="12" t="s">
        <v>417</v>
      </c>
      <c r="C20" s="12" t="s">
        <v>195</v>
      </c>
      <c r="D20" s="12" t="s">
        <v>205</v>
      </c>
    </row>
    <row r="21" spans="1:4" ht="31" x14ac:dyDescent="0.2">
      <c r="A21" s="12" t="s">
        <v>184</v>
      </c>
      <c r="B21" s="12" t="s">
        <v>418</v>
      </c>
      <c r="C21" s="14" t="s">
        <v>188</v>
      </c>
      <c r="D21" s="12" t="s">
        <v>206</v>
      </c>
    </row>
    <row r="22" spans="1:4" ht="31" x14ac:dyDescent="0.2">
      <c r="A22" s="12" t="s">
        <v>184</v>
      </c>
      <c r="B22" s="12" t="s">
        <v>418</v>
      </c>
      <c r="C22" s="14" t="s">
        <v>185</v>
      </c>
      <c r="D22" s="12" t="s">
        <v>207</v>
      </c>
    </row>
    <row r="23" spans="1:4" ht="31" x14ac:dyDescent="0.2">
      <c r="A23" s="12" t="s">
        <v>184</v>
      </c>
      <c r="B23" s="12" t="s">
        <v>419</v>
      </c>
      <c r="C23" s="14" t="s">
        <v>188</v>
      </c>
      <c r="D23" s="12" t="s">
        <v>208</v>
      </c>
    </row>
    <row r="24" spans="1:4" ht="31" x14ac:dyDescent="0.2">
      <c r="A24" s="12" t="s">
        <v>184</v>
      </c>
      <c r="B24" s="12" t="s">
        <v>419</v>
      </c>
      <c r="C24" s="14" t="s">
        <v>185</v>
      </c>
      <c r="D24" s="12" t="s">
        <v>209</v>
      </c>
    </row>
    <row r="25" spans="1:4" ht="31" x14ac:dyDescent="0.2">
      <c r="A25" s="12" t="s">
        <v>184</v>
      </c>
      <c r="B25" s="12" t="s">
        <v>420</v>
      </c>
      <c r="C25" s="14" t="s">
        <v>188</v>
      </c>
      <c r="D25" s="12" t="s">
        <v>210</v>
      </c>
    </row>
    <row r="26" spans="1:4" ht="31" x14ac:dyDescent="0.2">
      <c r="A26" s="12" t="s">
        <v>184</v>
      </c>
      <c r="B26" s="12" t="s">
        <v>420</v>
      </c>
      <c r="C26" s="14" t="s">
        <v>185</v>
      </c>
      <c r="D26" s="12" t="s">
        <v>211</v>
      </c>
    </row>
    <row r="27" spans="1:4" ht="31" x14ac:dyDescent="0.2">
      <c r="A27" s="12" t="s">
        <v>184</v>
      </c>
      <c r="B27" s="13" t="s">
        <v>421</v>
      </c>
      <c r="C27" s="14" t="s">
        <v>185</v>
      </c>
      <c r="D27" s="12" t="s">
        <v>212</v>
      </c>
    </row>
    <row r="28" spans="1:4" ht="31" x14ac:dyDescent="0.2">
      <c r="A28" s="12" t="s">
        <v>184</v>
      </c>
      <c r="B28" s="13" t="s">
        <v>421</v>
      </c>
      <c r="C28" s="14" t="s">
        <v>188</v>
      </c>
      <c r="D28" s="12" t="s">
        <v>213</v>
      </c>
    </row>
    <row r="29" spans="1:4" ht="31" x14ac:dyDescent="0.2">
      <c r="A29" s="12" t="s">
        <v>184</v>
      </c>
      <c r="B29" s="12" t="s">
        <v>422</v>
      </c>
      <c r="C29" s="14" t="s">
        <v>185</v>
      </c>
      <c r="D29" s="12" t="s">
        <v>214</v>
      </c>
    </row>
    <row r="30" spans="1:4" ht="31" x14ac:dyDescent="0.2">
      <c r="A30" s="12" t="s">
        <v>184</v>
      </c>
      <c r="B30" s="12" t="s">
        <v>422</v>
      </c>
      <c r="C30" s="14" t="s">
        <v>188</v>
      </c>
      <c r="D30" s="12" t="s">
        <v>215</v>
      </c>
    </row>
    <row r="31" spans="1:4" ht="31" x14ac:dyDescent="0.2">
      <c r="A31" s="12" t="s">
        <v>184</v>
      </c>
      <c r="B31" s="12" t="s">
        <v>423</v>
      </c>
      <c r="C31" s="14" t="s">
        <v>185</v>
      </c>
      <c r="D31" s="12" t="s">
        <v>216</v>
      </c>
    </row>
    <row r="32" spans="1:4" ht="31" x14ac:dyDescent="0.2">
      <c r="A32" s="12" t="s">
        <v>184</v>
      </c>
      <c r="B32" s="12" t="s">
        <v>423</v>
      </c>
      <c r="C32" s="14" t="s">
        <v>188</v>
      </c>
      <c r="D32" s="12" t="s">
        <v>217</v>
      </c>
    </row>
    <row r="33" spans="1:5" ht="31" x14ac:dyDescent="0.2">
      <c r="A33" s="12" t="s">
        <v>184</v>
      </c>
      <c r="B33" s="12" t="s">
        <v>424</v>
      </c>
      <c r="C33" s="14" t="s">
        <v>188</v>
      </c>
      <c r="D33" s="12" t="s">
        <v>218</v>
      </c>
    </row>
    <row r="34" spans="1:5" ht="31" x14ac:dyDescent="0.2">
      <c r="A34" s="12" t="s">
        <v>184</v>
      </c>
      <c r="B34" s="12" t="s">
        <v>424</v>
      </c>
      <c r="C34" s="14" t="s">
        <v>185</v>
      </c>
      <c r="D34" s="12" t="s">
        <v>219</v>
      </c>
    </row>
    <row r="35" spans="1:5" ht="31" x14ac:dyDescent="0.2">
      <c r="A35" s="12" t="s">
        <v>184</v>
      </c>
      <c r="B35" s="12" t="s">
        <v>425</v>
      </c>
      <c r="C35" s="14" t="s">
        <v>188</v>
      </c>
      <c r="D35" s="12" t="s">
        <v>220</v>
      </c>
    </row>
    <row r="36" spans="1:5" ht="31" x14ac:dyDescent="0.2">
      <c r="A36" s="12" t="s">
        <v>184</v>
      </c>
      <c r="B36" s="12" t="s">
        <v>425</v>
      </c>
      <c r="C36" s="14" t="s">
        <v>185</v>
      </c>
      <c r="D36" s="12" t="s">
        <v>221</v>
      </c>
    </row>
    <row r="37" spans="1:5" ht="31" x14ac:dyDescent="0.2">
      <c r="A37" s="12" t="s">
        <v>184</v>
      </c>
      <c r="B37" s="12" t="s">
        <v>426</v>
      </c>
      <c r="C37" s="14" t="s">
        <v>185</v>
      </c>
      <c r="D37" s="15" t="s">
        <v>222</v>
      </c>
    </row>
    <row r="38" spans="1:5" ht="31" x14ac:dyDescent="0.2">
      <c r="A38" s="12" t="s">
        <v>184</v>
      </c>
      <c r="B38" s="12" t="s">
        <v>426</v>
      </c>
      <c r="C38" s="14" t="s">
        <v>188</v>
      </c>
      <c r="D38" s="12" t="s">
        <v>223</v>
      </c>
    </row>
    <row r="39" spans="1:5" ht="31" x14ac:dyDescent="0.2">
      <c r="A39" s="12" t="s">
        <v>184</v>
      </c>
      <c r="B39" s="12" t="s">
        <v>427</v>
      </c>
      <c r="C39" s="14" t="s">
        <v>185</v>
      </c>
      <c r="D39" s="12" t="s">
        <v>224</v>
      </c>
    </row>
    <row r="40" spans="1:5" ht="31" x14ac:dyDescent="0.2">
      <c r="A40" s="12" t="s">
        <v>184</v>
      </c>
      <c r="B40" s="12" t="s">
        <v>427</v>
      </c>
      <c r="C40" s="14" t="s">
        <v>188</v>
      </c>
      <c r="D40" s="12" t="s">
        <v>225</v>
      </c>
    </row>
    <row r="41" spans="1:5" ht="31" x14ac:dyDescent="0.2">
      <c r="A41" s="12" t="s">
        <v>184</v>
      </c>
      <c r="B41" s="12" t="s">
        <v>428</v>
      </c>
      <c r="C41" s="14" t="s">
        <v>188</v>
      </c>
      <c r="D41" s="12" t="s">
        <v>226</v>
      </c>
    </row>
    <row r="42" spans="1:5" ht="31" x14ac:dyDescent="0.2">
      <c r="A42" s="12" t="s">
        <v>184</v>
      </c>
      <c r="B42" s="12" t="s">
        <v>428</v>
      </c>
      <c r="C42" s="14" t="s">
        <v>185</v>
      </c>
      <c r="D42" s="12" t="s">
        <v>227</v>
      </c>
    </row>
    <row r="43" spans="1:5" ht="31" x14ac:dyDescent="0.2">
      <c r="A43" s="12" t="s">
        <v>184</v>
      </c>
      <c r="B43" s="12" t="s">
        <v>429</v>
      </c>
      <c r="C43" s="14" t="s">
        <v>188</v>
      </c>
      <c r="D43" s="12" t="s">
        <v>228</v>
      </c>
    </row>
    <row r="44" spans="1:5" ht="31" x14ac:dyDescent="0.2">
      <c r="A44" s="12" t="s">
        <v>184</v>
      </c>
      <c r="B44" s="12" t="s">
        <v>429</v>
      </c>
      <c r="C44" s="14" t="s">
        <v>185</v>
      </c>
      <c r="D44" s="12" t="s">
        <v>229</v>
      </c>
    </row>
    <row r="45" spans="1:5" ht="31" x14ac:dyDescent="0.2">
      <c r="A45" s="12" t="s">
        <v>184</v>
      </c>
      <c r="B45" s="12" t="s">
        <v>430</v>
      </c>
      <c r="C45" s="14" t="s">
        <v>188</v>
      </c>
      <c r="D45" s="12" t="s">
        <v>230</v>
      </c>
    </row>
    <row r="46" spans="1:5" ht="31" x14ac:dyDescent="0.2">
      <c r="A46" s="12" t="s">
        <v>184</v>
      </c>
      <c r="B46" s="12" t="s">
        <v>430</v>
      </c>
      <c r="C46" s="14" t="s">
        <v>188</v>
      </c>
      <c r="D46" s="12" t="s">
        <v>231</v>
      </c>
      <c r="E46" s="12" t="s">
        <v>431</v>
      </c>
    </row>
    <row r="47" spans="1:5" ht="31" x14ac:dyDescent="0.2">
      <c r="A47" s="12" t="s">
        <v>184</v>
      </c>
      <c r="B47" s="12" t="s">
        <v>432</v>
      </c>
      <c r="C47" s="14" t="s">
        <v>188</v>
      </c>
      <c r="D47" s="12" t="s">
        <v>232</v>
      </c>
    </row>
    <row r="48" spans="1:5" ht="31" x14ac:dyDescent="0.2">
      <c r="A48" s="12" t="s">
        <v>184</v>
      </c>
      <c r="B48" s="12" t="s">
        <v>432</v>
      </c>
      <c r="C48" s="14" t="s">
        <v>185</v>
      </c>
      <c r="D48" s="12" t="s">
        <v>233</v>
      </c>
    </row>
    <row r="49" spans="1:4" ht="31" x14ac:dyDescent="0.2">
      <c r="A49" s="12" t="s">
        <v>184</v>
      </c>
      <c r="B49" s="12" t="s">
        <v>433</v>
      </c>
      <c r="C49" s="14" t="s">
        <v>185</v>
      </c>
      <c r="D49" s="12" t="s">
        <v>234</v>
      </c>
    </row>
    <row r="50" spans="1:4" ht="31" x14ac:dyDescent="0.2">
      <c r="A50" s="12" t="s">
        <v>184</v>
      </c>
      <c r="B50" s="12" t="s">
        <v>433</v>
      </c>
      <c r="C50" s="14" t="s">
        <v>188</v>
      </c>
      <c r="D50" s="12" t="s">
        <v>235</v>
      </c>
    </row>
    <row r="51" spans="1:4" ht="31" x14ac:dyDescent="0.2">
      <c r="A51" s="12" t="s">
        <v>184</v>
      </c>
      <c r="B51" s="12" t="s">
        <v>433</v>
      </c>
      <c r="C51" s="14" t="s">
        <v>185</v>
      </c>
      <c r="D51" s="12" t="s">
        <v>236</v>
      </c>
    </row>
    <row r="52" spans="1:4" ht="31" x14ac:dyDescent="0.2">
      <c r="A52" s="12" t="s">
        <v>184</v>
      </c>
      <c r="B52" s="12" t="s">
        <v>433</v>
      </c>
      <c r="C52" s="14" t="s">
        <v>188</v>
      </c>
      <c r="D52" s="12" t="s">
        <v>237</v>
      </c>
    </row>
    <row r="53" spans="1:4" ht="31" x14ac:dyDescent="0.2">
      <c r="A53" s="12" t="s">
        <v>184</v>
      </c>
      <c r="B53" s="12" t="s">
        <v>434</v>
      </c>
      <c r="C53" s="14" t="s">
        <v>188</v>
      </c>
      <c r="D53" s="12" t="s">
        <v>238</v>
      </c>
    </row>
    <row r="54" spans="1:4" ht="31" x14ac:dyDescent="0.2">
      <c r="A54" s="12" t="s">
        <v>184</v>
      </c>
      <c r="B54" s="12" t="s">
        <v>434</v>
      </c>
      <c r="C54" s="14" t="s">
        <v>185</v>
      </c>
      <c r="D54" s="12" t="s">
        <v>239</v>
      </c>
    </row>
    <row r="55" spans="1:4" ht="31" x14ac:dyDescent="0.2">
      <c r="A55" s="12" t="s">
        <v>184</v>
      </c>
      <c r="B55" s="12" t="s">
        <v>435</v>
      </c>
      <c r="C55" s="14" t="s">
        <v>185</v>
      </c>
      <c r="D55" s="12" t="s">
        <v>240</v>
      </c>
    </row>
    <row r="56" spans="1:4" ht="31" x14ac:dyDescent="0.2">
      <c r="A56" s="12" t="s">
        <v>184</v>
      </c>
      <c r="B56" s="12" t="s">
        <v>435</v>
      </c>
      <c r="C56" s="14" t="s">
        <v>188</v>
      </c>
      <c r="D56" s="12" t="s">
        <v>241</v>
      </c>
    </row>
    <row r="57" spans="1:4" ht="31" x14ac:dyDescent="0.2">
      <c r="A57" s="12" t="s">
        <v>184</v>
      </c>
      <c r="B57" s="12" t="s">
        <v>436</v>
      </c>
      <c r="C57" s="14" t="s">
        <v>185</v>
      </c>
      <c r="D57" s="12" t="s">
        <v>242</v>
      </c>
    </row>
    <row r="58" spans="1:4" ht="31" x14ac:dyDescent="0.2">
      <c r="A58" s="12" t="s">
        <v>184</v>
      </c>
      <c r="B58" s="12" t="s">
        <v>436</v>
      </c>
      <c r="C58" s="14" t="s">
        <v>188</v>
      </c>
      <c r="D58" s="12" t="s">
        <v>243</v>
      </c>
    </row>
    <row r="59" spans="1:4" ht="31" x14ac:dyDescent="0.2">
      <c r="A59" s="12" t="s">
        <v>184</v>
      </c>
      <c r="B59" s="12" t="s">
        <v>437</v>
      </c>
      <c r="C59" s="14" t="s">
        <v>188</v>
      </c>
      <c r="D59" s="12" t="s">
        <v>244</v>
      </c>
    </row>
    <row r="60" spans="1:4" ht="31" x14ac:dyDescent="0.2">
      <c r="A60" s="12" t="s">
        <v>184</v>
      </c>
      <c r="B60" s="12" t="s">
        <v>438</v>
      </c>
      <c r="C60" s="14" t="s">
        <v>188</v>
      </c>
      <c r="D60" s="12" t="s">
        <v>245</v>
      </c>
    </row>
    <row r="61" spans="1:4" ht="31" x14ac:dyDescent="0.2">
      <c r="A61" s="12" t="s">
        <v>184</v>
      </c>
      <c r="B61" s="12" t="s">
        <v>438</v>
      </c>
      <c r="C61" s="14" t="s">
        <v>185</v>
      </c>
      <c r="D61" s="12" t="s">
        <v>246</v>
      </c>
    </row>
    <row r="62" spans="1:4" ht="31" x14ac:dyDescent="0.2">
      <c r="A62" s="12" t="s">
        <v>184</v>
      </c>
      <c r="B62" s="12" t="s">
        <v>439</v>
      </c>
      <c r="C62" s="14" t="s">
        <v>188</v>
      </c>
      <c r="D62" s="12" t="s">
        <v>247</v>
      </c>
    </row>
    <row r="63" spans="1:4" ht="31" x14ac:dyDescent="0.2">
      <c r="A63" s="12" t="s">
        <v>184</v>
      </c>
      <c r="B63" s="12" t="s">
        <v>439</v>
      </c>
      <c r="C63" s="14" t="s">
        <v>188</v>
      </c>
      <c r="D63" s="12" t="s">
        <v>248</v>
      </c>
    </row>
    <row r="64" spans="1:4" ht="31" x14ac:dyDescent="0.2">
      <c r="A64" s="12" t="s">
        <v>184</v>
      </c>
      <c r="B64" s="12" t="s">
        <v>440</v>
      </c>
      <c r="C64" s="14" t="s">
        <v>185</v>
      </c>
      <c r="D64" s="12" t="s">
        <v>249</v>
      </c>
    </row>
    <row r="65" spans="1:4" ht="31" x14ac:dyDescent="0.2">
      <c r="A65" s="12" t="s">
        <v>184</v>
      </c>
      <c r="B65" s="12" t="s">
        <v>440</v>
      </c>
      <c r="C65" s="14" t="s">
        <v>188</v>
      </c>
      <c r="D65" s="12" t="s">
        <v>250</v>
      </c>
    </row>
    <row r="66" spans="1:4" ht="31" x14ac:dyDescent="0.2">
      <c r="A66" s="12" t="s">
        <v>184</v>
      </c>
      <c r="B66" s="12" t="s">
        <v>441</v>
      </c>
      <c r="C66" s="14" t="s">
        <v>188</v>
      </c>
      <c r="D66" s="12" t="s">
        <v>251</v>
      </c>
    </row>
    <row r="67" spans="1:4" ht="31" x14ac:dyDescent="0.2">
      <c r="A67" s="12" t="s">
        <v>184</v>
      </c>
      <c r="B67" s="12" t="s">
        <v>441</v>
      </c>
      <c r="C67" s="14" t="s">
        <v>188</v>
      </c>
      <c r="D67" s="12" t="s">
        <v>252</v>
      </c>
    </row>
    <row r="68" spans="1:4" ht="31" x14ac:dyDescent="0.2">
      <c r="A68" s="12" t="s">
        <v>184</v>
      </c>
      <c r="B68" s="12" t="s">
        <v>442</v>
      </c>
      <c r="C68" s="14" t="s">
        <v>188</v>
      </c>
      <c r="D68" s="12" t="s">
        <v>253</v>
      </c>
    </row>
    <row r="69" spans="1:4" ht="31" x14ac:dyDescent="0.2">
      <c r="A69" s="12" t="s">
        <v>184</v>
      </c>
      <c r="B69" s="12" t="s">
        <v>442</v>
      </c>
      <c r="C69" s="14" t="s">
        <v>185</v>
      </c>
      <c r="D69" s="12" t="s">
        <v>254</v>
      </c>
    </row>
    <row r="70" spans="1:4" ht="31" x14ac:dyDescent="0.2">
      <c r="A70" s="12" t="s">
        <v>184</v>
      </c>
      <c r="B70" s="12" t="s">
        <v>443</v>
      </c>
      <c r="C70" s="14" t="s">
        <v>188</v>
      </c>
      <c r="D70" s="12" t="s">
        <v>255</v>
      </c>
    </row>
    <row r="71" spans="1:4" ht="31" x14ac:dyDescent="0.2">
      <c r="A71" s="12" t="s">
        <v>184</v>
      </c>
      <c r="B71" s="12" t="s">
        <v>443</v>
      </c>
      <c r="C71" s="14" t="s">
        <v>188</v>
      </c>
      <c r="D71" s="12" t="s">
        <v>256</v>
      </c>
    </row>
    <row r="72" spans="1:4" ht="31" x14ac:dyDescent="0.2">
      <c r="A72" s="12" t="s">
        <v>184</v>
      </c>
      <c r="B72" s="12" t="s">
        <v>444</v>
      </c>
      <c r="C72" s="14" t="s">
        <v>185</v>
      </c>
      <c r="D72" s="12" t="s">
        <v>257</v>
      </c>
    </row>
    <row r="73" spans="1:4" ht="31" x14ac:dyDescent="0.2">
      <c r="A73" s="12" t="s">
        <v>184</v>
      </c>
      <c r="B73" s="12" t="s">
        <v>444</v>
      </c>
      <c r="C73" s="14" t="s">
        <v>188</v>
      </c>
      <c r="D73" s="12" t="s">
        <v>258</v>
      </c>
    </row>
    <row r="74" spans="1:4" ht="31" x14ac:dyDescent="0.2">
      <c r="A74" s="12" t="s">
        <v>184</v>
      </c>
      <c r="B74" s="12" t="s">
        <v>445</v>
      </c>
      <c r="C74" s="14" t="s">
        <v>185</v>
      </c>
      <c r="D74" s="12" t="s">
        <v>259</v>
      </c>
    </row>
    <row r="75" spans="1:4" ht="31" x14ac:dyDescent="0.2">
      <c r="A75" s="12" t="s">
        <v>184</v>
      </c>
      <c r="B75" s="12" t="s">
        <v>445</v>
      </c>
      <c r="C75" s="14" t="s">
        <v>188</v>
      </c>
      <c r="D75" s="12" t="s">
        <v>260</v>
      </c>
    </row>
    <row r="76" spans="1:4" ht="31" x14ac:dyDescent="0.2">
      <c r="A76" s="12" t="s">
        <v>184</v>
      </c>
      <c r="B76" s="12" t="s">
        <v>446</v>
      </c>
      <c r="C76" s="14" t="s">
        <v>188</v>
      </c>
      <c r="D76" s="12" t="s">
        <v>261</v>
      </c>
    </row>
    <row r="77" spans="1:4" ht="31" x14ac:dyDescent="0.2">
      <c r="A77" s="12" t="s">
        <v>184</v>
      </c>
      <c r="B77" s="12" t="s">
        <v>446</v>
      </c>
      <c r="C77" s="14" t="s">
        <v>188</v>
      </c>
      <c r="D77" s="12" t="s">
        <v>262</v>
      </c>
    </row>
    <row r="78" spans="1:4" ht="31" x14ac:dyDescent="0.2">
      <c r="A78" s="12" t="s">
        <v>184</v>
      </c>
      <c r="B78" s="12" t="s">
        <v>447</v>
      </c>
      <c r="C78" s="14" t="s">
        <v>188</v>
      </c>
      <c r="D78" s="12" t="s">
        <v>263</v>
      </c>
    </row>
    <row r="79" spans="1:4" ht="31" x14ac:dyDescent="0.2">
      <c r="A79" s="12" t="s">
        <v>184</v>
      </c>
      <c r="B79" s="12" t="s">
        <v>447</v>
      </c>
      <c r="C79" s="14" t="s">
        <v>188</v>
      </c>
      <c r="D79" s="12" t="s">
        <v>264</v>
      </c>
    </row>
    <row r="80" spans="1:4" ht="31" x14ac:dyDescent="0.2">
      <c r="A80" s="12" t="s">
        <v>184</v>
      </c>
      <c r="B80" s="12" t="s">
        <v>447</v>
      </c>
      <c r="C80" s="14" t="s">
        <v>185</v>
      </c>
      <c r="D80" s="12" t="s">
        <v>265</v>
      </c>
    </row>
    <row r="81" spans="1:5" ht="31" x14ac:dyDescent="0.2">
      <c r="A81" s="12" t="s">
        <v>184</v>
      </c>
      <c r="B81" s="12" t="s">
        <v>448</v>
      </c>
      <c r="C81" s="14" t="s">
        <v>185</v>
      </c>
      <c r="D81" s="12" t="s">
        <v>266</v>
      </c>
    </row>
    <row r="82" spans="1:5" ht="31" x14ac:dyDescent="0.2">
      <c r="A82" s="12" t="s">
        <v>184</v>
      </c>
      <c r="B82" s="12" t="s">
        <v>448</v>
      </c>
      <c r="C82" s="14" t="s">
        <v>185</v>
      </c>
      <c r="D82" s="12" t="s">
        <v>267</v>
      </c>
    </row>
    <row r="83" spans="1:5" ht="31" x14ac:dyDescent="0.2">
      <c r="A83" s="12" t="s">
        <v>184</v>
      </c>
      <c r="B83" s="12" t="s">
        <v>449</v>
      </c>
      <c r="C83" s="14" t="s">
        <v>185</v>
      </c>
      <c r="D83" s="12" t="s">
        <v>268</v>
      </c>
    </row>
    <row r="84" spans="1:5" ht="31" x14ac:dyDescent="0.2">
      <c r="A84" s="12" t="s">
        <v>184</v>
      </c>
      <c r="B84" s="12" t="s">
        <v>449</v>
      </c>
      <c r="C84" s="14" t="s">
        <v>185</v>
      </c>
      <c r="D84" s="12" t="s">
        <v>269</v>
      </c>
    </row>
    <row r="85" spans="1:5" ht="31" x14ac:dyDescent="0.2">
      <c r="A85" s="12" t="s">
        <v>184</v>
      </c>
      <c r="B85" s="12" t="s">
        <v>450</v>
      </c>
      <c r="C85" s="14" t="s">
        <v>185</v>
      </c>
      <c r="D85" s="12" t="s">
        <v>270</v>
      </c>
    </row>
    <row r="86" spans="1:5" ht="31" x14ac:dyDescent="0.2">
      <c r="A86" s="12" t="s">
        <v>184</v>
      </c>
      <c r="B86" s="12" t="s">
        <v>450</v>
      </c>
      <c r="C86" s="14" t="s">
        <v>188</v>
      </c>
      <c r="D86" s="12" t="s">
        <v>271</v>
      </c>
    </row>
    <row r="87" spans="1:5" ht="31" x14ac:dyDescent="0.2">
      <c r="A87" s="12" t="s">
        <v>184</v>
      </c>
      <c r="B87" s="12" t="s">
        <v>451</v>
      </c>
      <c r="C87" s="14" t="s">
        <v>185</v>
      </c>
      <c r="D87" s="12" t="s">
        <v>272</v>
      </c>
    </row>
    <row r="88" spans="1:5" ht="31" x14ac:dyDescent="0.2">
      <c r="A88" s="12" t="s">
        <v>184</v>
      </c>
      <c r="B88" s="12" t="s">
        <v>451</v>
      </c>
      <c r="C88" s="14" t="s">
        <v>188</v>
      </c>
      <c r="D88" s="12" t="s">
        <v>273</v>
      </c>
      <c r="E88" s="12" t="s">
        <v>452</v>
      </c>
    </row>
    <row r="89" spans="1:5" ht="31" x14ac:dyDescent="0.2">
      <c r="A89" s="12" t="s">
        <v>184</v>
      </c>
      <c r="B89" s="12" t="s">
        <v>453</v>
      </c>
      <c r="C89" s="14" t="s">
        <v>185</v>
      </c>
      <c r="D89" s="12" t="s">
        <v>274</v>
      </c>
    </row>
    <row r="90" spans="1:5" ht="31" x14ac:dyDescent="0.2">
      <c r="A90" s="12" t="s">
        <v>184</v>
      </c>
      <c r="B90" s="12" t="s">
        <v>453</v>
      </c>
      <c r="C90" s="14" t="s">
        <v>185</v>
      </c>
      <c r="D90" s="12" t="s">
        <v>275</v>
      </c>
    </row>
    <row r="91" spans="1:5" ht="31" x14ac:dyDescent="0.2">
      <c r="A91" s="12" t="s">
        <v>184</v>
      </c>
      <c r="B91" s="12" t="s">
        <v>454</v>
      </c>
      <c r="C91" s="14" t="s">
        <v>185</v>
      </c>
      <c r="D91" s="12" t="s">
        <v>276</v>
      </c>
    </row>
    <row r="92" spans="1:5" ht="31" x14ac:dyDescent="0.2">
      <c r="A92" s="12" t="s">
        <v>184</v>
      </c>
      <c r="B92" s="12" t="s">
        <v>454</v>
      </c>
      <c r="C92" s="14" t="s">
        <v>185</v>
      </c>
      <c r="D92" s="12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35702-AB6B-3E46-A12F-2ED947F3BA9B}">
  <dimension ref="A1:M294"/>
  <sheetViews>
    <sheetView zoomScale="120" zoomScaleNormal="120" workbookViewId="0"/>
  </sheetViews>
  <sheetFormatPr baseColWidth="10" defaultRowHeight="16" x14ac:dyDescent="0.2"/>
  <cols>
    <col min="1" max="1" width="24.5" style="4" customWidth="1"/>
    <col min="2" max="4" width="10.83203125" style="4"/>
    <col min="5" max="5" width="12.33203125" style="4" customWidth="1"/>
    <col min="6" max="6" width="18.5" style="4" customWidth="1"/>
    <col min="7" max="7" width="14.83203125" style="4" customWidth="1"/>
    <col min="8" max="8" width="21.83203125" style="4" customWidth="1"/>
    <col min="9" max="9" width="23.5" style="4" customWidth="1"/>
    <col min="10" max="10" width="25.1640625" style="4" customWidth="1"/>
    <col min="11" max="12" width="10.83203125" style="4"/>
  </cols>
  <sheetData>
    <row r="1" spans="1:13" x14ac:dyDescent="0.2">
      <c r="A1" s="11" t="s">
        <v>278</v>
      </c>
      <c r="B1" s="11" t="s">
        <v>279</v>
      </c>
      <c r="C1" s="11" t="s">
        <v>280</v>
      </c>
      <c r="D1" s="11" t="s">
        <v>281</v>
      </c>
      <c r="E1" s="11" t="s">
        <v>282</v>
      </c>
      <c r="F1" s="11" t="s">
        <v>283</v>
      </c>
      <c r="G1" s="11" t="s">
        <v>380</v>
      </c>
      <c r="H1" s="11" t="s">
        <v>381</v>
      </c>
      <c r="I1" s="11"/>
      <c r="J1" s="11" t="s">
        <v>382</v>
      </c>
      <c r="L1" s="11"/>
      <c r="M1" s="1"/>
    </row>
    <row r="2" spans="1:13" x14ac:dyDescent="0.2">
      <c r="A2" s="4" t="s">
        <v>287</v>
      </c>
      <c r="B2" s="4">
        <v>0</v>
      </c>
      <c r="C2" s="4">
        <v>0</v>
      </c>
      <c r="D2" s="4">
        <v>2</v>
      </c>
      <c r="E2" s="4">
        <v>36</v>
      </c>
      <c r="F2" s="4">
        <f>SUM(B2:E2)</f>
        <v>38</v>
      </c>
      <c r="G2" s="4">
        <f>(SUM(B2:D2)/F2)*100</f>
        <v>5.2631578947368416</v>
      </c>
      <c r="H2" s="4">
        <f>AVERAGE(G2:G8)</f>
        <v>4.8861108694031898</v>
      </c>
      <c r="J2" s="4">
        <f t="shared" ref="J2:J8" si="0">SUM(B2:D2)</f>
        <v>2</v>
      </c>
      <c r="K2" s="16" t="s">
        <v>383</v>
      </c>
    </row>
    <row r="3" spans="1:13" x14ac:dyDescent="0.2">
      <c r="A3" s="4" t="s">
        <v>287</v>
      </c>
      <c r="B3" s="4">
        <v>0</v>
      </c>
      <c r="C3" s="4">
        <v>0</v>
      </c>
      <c r="D3" s="4">
        <v>4</v>
      </c>
      <c r="E3" s="4">
        <v>47</v>
      </c>
      <c r="F3" s="4">
        <f t="shared" ref="F3:F4" si="1">SUM(B3:E3)</f>
        <v>51</v>
      </c>
      <c r="G3" s="4">
        <f t="shared" ref="G3:G4" si="2">(SUM(B3:D3)/F3)*100</f>
        <v>7.8431372549019605</v>
      </c>
      <c r="J3" s="4">
        <f t="shared" si="0"/>
        <v>4</v>
      </c>
    </row>
    <row r="4" spans="1:13" x14ac:dyDescent="0.2">
      <c r="A4" s="4" t="s">
        <v>287</v>
      </c>
      <c r="B4" s="4">
        <v>0</v>
      </c>
      <c r="C4" s="4">
        <v>0</v>
      </c>
      <c r="D4" s="4">
        <v>2</v>
      </c>
      <c r="E4" s="4">
        <v>42</v>
      </c>
      <c r="F4" s="4">
        <f t="shared" si="1"/>
        <v>44</v>
      </c>
      <c r="G4" s="4">
        <f t="shared" si="2"/>
        <v>4.5454545454545459</v>
      </c>
      <c r="J4" s="4">
        <f t="shared" si="0"/>
        <v>2</v>
      </c>
    </row>
    <row r="5" spans="1:13" x14ac:dyDescent="0.2">
      <c r="A5" s="4" t="s">
        <v>287</v>
      </c>
      <c r="B5" s="4">
        <v>0</v>
      </c>
      <c r="C5" s="4">
        <v>0</v>
      </c>
      <c r="D5" s="4">
        <v>5</v>
      </c>
      <c r="E5" s="4">
        <v>100</v>
      </c>
      <c r="F5" s="4">
        <f>SUM(B5:E5)</f>
        <v>105</v>
      </c>
      <c r="G5" s="4">
        <f>(SUM(B5:D5)/F5)*100</f>
        <v>4.7619047619047619</v>
      </c>
      <c r="J5" s="4">
        <f t="shared" si="0"/>
        <v>5</v>
      </c>
    </row>
    <row r="6" spans="1:13" x14ac:dyDescent="0.2">
      <c r="A6" s="4" t="s">
        <v>287</v>
      </c>
      <c r="B6" s="4">
        <v>0</v>
      </c>
      <c r="C6" s="4">
        <v>0</v>
      </c>
      <c r="D6" s="4">
        <v>4</v>
      </c>
      <c r="E6" s="4">
        <v>102</v>
      </c>
      <c r="F6" s="4">
        <f t="shared" ref="F6:F69" si="3">SUM(B6:E6)</f>
        <v>106</v>
      </c>
      <c r="G6" s="4">
        <f t="shared" ref="G6:G69" si="4">(SUM(B6:D6)/F6)*100</f>
        <v>3.7735849056603774</v>
      </c>
      <c r="J6" s="4">
        <f t="shared" si="0"/>
        <v>4</v>
      </c>
    </row>
    <row r="7" spans="1:13" x14ac:dyDescent="0.2">
      <c r="A7" s="4" t="s">
        <v>287</v>
      </c>
      <c r="B7" s="4">
        <v>0</v>
      </c>
      <c r="C7" s="4">
        <v>1</v>
      </c>
      <c r="D7" s="4">
        <v>6</v>
      </c>
      <c r="E7" s="4">
        <v>111</v>
      </c>
      <c r="F7" s="4">
        <f t="shared" si="3"/>
        <v>118</v>
      </c>
      <c r="G7" s="4">
        <f t="shared" si="4"/>
        <v>5.9322033898305087</v>
      </c>
      <c r="J7" s="4">
        <f t="shared" si="0"/>
        <v>7</v>
      </c>
    </row>
    <row r="8" spans="1:13" x14ac:dyDescent="0.2">
      <c r="A8" s="4" t="s">
        <v>287</v>
      </c>
      <c r="B8" s="4">
        <v>0</v>
      </c>
      <c r="C8" s="4">
        <v>0</v>
      </c>
      <c r="D8" s="4">
        <v>2</v>
      </c>
      <c r="E8" s="4">
        <v>94</v>
      </c>
      <c r="F8" s="4">
        <f t="shared" si="3"/>
        <v>96</v>
      </c>
      <c r="G8" s="4">
        <f t="shared" si="4"/>
        <v>2.083333333333333</v>
      </c>
      <c r="J8" s="4">
        <f t="shared" si="0"/>
        <v>2</v>
      </c>
    </row>
    <row r="9" spans="1:13" x14ac:dyDescent="0.2">
      <c r="A9" s="4" t="s">
        <v>288</v>
      </c>
      <c r="B9" s="4">
        <v>0</v>
      </c>
      <c r="C9" s="4">
        <v>4</v>
      </c>
      <c r="D9" s="4">
        <v>10</v>
      </c>
      <c r="E9" s="4">
        <v>55</v>
      </c>
      <c r="F9" s="4">
        <f t="shared" si="3"/>
        <v>69</v>
      </c>
      <c r="G9" s="4">
        <f t="shared" si="4"/>
        <v>20.289855072463769</v>
      </c>
      <c r="H9" s="4">
        <f>AVERAGE(G9:G15)</f>
        <v>15.701581275241045</v>
      </c>
      <c r="I9" s="17"/>
    </row>
    <row r="10" spans="1:13" x14ac:dyDescent="0.2">
      <c r="A10" s="4" t="s">
        <v>288</v>
      </c>
      <c r="B10" s="4">
        <v>3</v>
      </c>
      <c r="C10" s="4">
        <v>4</v>
      </c>
      <c r="D10" s="4">
        <v>13</v>
      </c>
      <c r="E10" s="4">
        <v>54</v>
      </c>
      <c r="F10" s="4">
        <f t="shared" si="3"/>
        <v>74</v>
      </c>
      <c r="G10" s="4">
        <f t="shared" si="4"/>
        <v>27.027027027027028</v>
      </c>
      <c r="I10" s="17"/>
      <c r="J10" s="4">
        <f>AVERAGE(J2:J8)</f>
        <v>3.7142857142857144</v>
      </c>
      <c r="K10" s="2" t="s">
        <v>384</v>
      </c>
    </row>
    <row r="11" spans="1:13" x14ac:dyDescent="0.2">
      <c r="A11" s="4" t="s">
        <v>288</v>
      </c>
      <c r="B11" s="4">
        <v>1</v>
      </c>
      <c r="C11" s="4">
        <v>0</v>
      </c>
      <c r="D11" s="4">
        <v>15</v>
      </c>
      <c r="E11" s="4">
        <v>59</v>
      </c>
      <c r="F11" s="4">
        <f t="shared" si="3"/>
        <v>75</v>
      </c>
      <c r="G11" s="4">
        <f t="shared" si="4"/>
        <v>21.333333333333336</v>
      </c>
      <c r="J11" s="4">
        <f>STDEV(J2:J8)</f>
        <v>1.8898223650461361</v>
      </c>
      <c r="K11" s="2" t="s">
        <v>385</v>
      </c>
    </row>
    <row r="12" spans="1:13" x14ac:dyDescent="0.2">
      <c r="A12" s="4" t="s">
        <v>288</v>
      </c>
      <c r="B12" s="4">
        <v>1</v>
      </c>
      <c r="C12" s="4">
        <v>3</v>
      </c>
      <c r="D12" s="4">
        <v>6</v>
      </c>
      <c r="E12" s="4">
        <v>65</v>
      </c>
      <c r="F12" s="4">
        <f t="shared" si="3"/>
        <v>75</v>
      </c>
      <c r="G12" s="4">
        <f t="shared" si="4"/>
        <v>13.333333333333334</v>
      </c>
      <c r="I12" s="17"/>
      <c r="J12" s="4">
        <f>J10+(3*J11)</f>
        <v>9.3837528094241236</v>
      </c>
      <c r="K12" s="2" t="s">
        <v>386</v>
      </c>
    </row>
    <row r="13" spans="1:13" x14ac:dyDescent="0.2">
      <c r="A13" s="4" t="s">
        <v>288</v>
      </c>
      <c r="B13" s="4">
        <v>1</v>
      </c>
      <c r="C13" s="4">
        <v>4</v>
      </c>
      <c r="D13" s="4">
        <v>10</v>
      </c>
      <c r="E13" s="4">
        <v>88</v>
      </c>
      <c r="F13" s="4">
        <f t="shared" si="3"/>
        <v>103</v>
      </c>
      <c r="G13" s="4">
        <f t="shared" si="4"/>
        <v>14.563106796116504</v>
      </c>
    </row>
    <row r="14" spans="1:13" x14ac:dyDescent="0.2">
      <c r="A14" s="4" t="s">
        <v>288</v>
      </c>
      <c r="B14" s="4">
        <v>0</v>
      </c>
      <c r="C14" s="4">
        <v>0</v>
      </c>
      <c r="D14" s="4">
        <v>7</v>
      </c>
      <c r="E14" s="4">
        <v>92</v>
      </c>
      <c r="F14" s="4">
        <f t="shared" si="3"/>
        <v>99</v>
      </c>
      <c r="G14" s="4">
        <f t="shared" si="4"/>
        <v>7.0707070707070701</v>
      </c>
      <c r="J14" s="18" t="s">
        <v>387</v>
      </c>
    </row>
    <row r="15" spans="1:13" x14ac:dyDescent="0.2">
      <c r="A15" s="4" t="s">
        <v>288</v>
      </c>
      <c r="B15" s="4">
        <v>0</v>
      </c>
      <c r="C15" s="4">
        <v>0</v>
      </c>
      <c r="D15" s="4">
        <v>9</v>
      </c>
      <c r="E15" s="4">
        <v>134</v>
      </c>
      <c r="F15" s="4">
        <f t="shared" si="3"/>
        <v>143</v>
      </c>
      <c r="G15" s="4">
        <f t="shared" si="4"/>
        <v>6.2937062937062942</v>
      </c>
    </row>
    <row r="16" spans="1:13" x14ac:dyDescent="0.2">
      <c r="A16" s="4" t="s">
        <v>289</v>
      </c>
      <c r="B16" s="4">
        <v>1</v>
      </c>
      <c r="C16" s="4">
        <v>3</v>
      </c>
      <c r="D16" s="4">
        <v>10</v>
      </c>
      <c r="E16" s="4">
        <v>35</v>
      </c>
      <c r="F16" s="4">
        <f t="shared" si="3"/>
        <v>49</v>
      </c>
      <c r="G16" s="4">
        <f t="shared" si="4"/>
        <v>28.571428571428569</v>
      </c>
      <c r="H16" s="4">
        <f>AVERAGE(G16:G22)</f>
        <v>20.650316816049465</v>
      </c>
    </row>
    <row r="17" spans="1:8" x14ac:dyDescent="0.2">
      <c r="A17" s="4" t="s">
        <v>289</v>
      </c>
      <c r="B17" s="4">
        <v>0</v>
      </c>
      <c r="C17" s="4">
        <v>0</v>
      </c>
      <c r="D17" s="4">
        <v>15</v>
      </c>
      <c r="E17" s="4">
        <v>59</v>
      </c>
      <c r="F17" s="4">
        <f t="shared" si="3"/>
        <v>74</v>
      </c>
      <c r="G17" s="4">
        <f t="shared" si="4"/>
        <v>20.27027027027027</v>
      </c>
    </row>
    <row r="18" spans="1:8" x14ac:dyDescent="0.2">
      <c r="A18" s="4" t="s">
        <v>289</v>
      </c>
      <c r="B18" s="4">
        <v>0</v>
      </c>
      <c r="C18" s="4">
        <v>4</v>
      </c>
      <c r="D18" s="4">
        <v>15</v>
      </c>
      <c r="E18" s="4">
        <v>48</v>
      </c>
      <c r="F18" s="4">
        <f t="shared" si="3"/>
        <v>67</v>
      </c>
      <c r="G18" s="4">
        <f t="shared" si="4"/>
        <v>28.35820895522388</v>
      </c>
    </row>
    <row r="19" spans="1:8" x14ac:dyDescent="0.2">
      <c r="A19" s="4" t="s">
        <v>289</v>
      </c>
      <c r="B19" s="4">
        <v>3</v>
      </c>
      <c r="C19" s="4">
        <v>7</v>
      </c>
      <c r="D19" s="4">
        <v>16</v>
      </c>
      <c r="E19" s="4">
        <v>112</v>
      </c>
      <c r="F19" s="4">
        <f t="shared" si="3"/>
        <v>138</v>
      </c>
      <c r="G19" s="4">
        <f t="shared" si="4"/>
        <v>18.840579710144929</v>
      </c>
    </row>
    <row r="20" spans="1:8" x14ac:dyDescent="0.2">
      <c r="A20" s="4" t="s">
        <v>289</v>
      </c>
      <c r="B20" s="4">
        <v>0</v>
      </c>
      <c r="C20" s="4">
        <v>0</v>
      </c>
      <c r="D20" s="4">
        <v>22</v>
      </c>
      <c r="E20" s="4">
        <v>133</v>
      </c>
      <c r="F20" s="4">
        <f t="shared" si="3"/>
        <v>155</v>
      </c>
      <c r="G20" s="4">
        <f t="shared" si="4"/>
        <v>14.193548387096774</v>
      </c>
    </row>
    <row r="21" spans="1:8" x14ac:dyDescent="0.2">
      <c r="A21" s="4" t="s">
        <v>289</v>
      </c>
      <c r="B21" s="4">
        <v>2</v>
      </c>
      <c r="C21" s="4">
        <v>0</v>
      </c>
      <c r="D21" s="4">
        <v>25</v>
      </c>
      <c r="E21" s="4">
        <v>93</v>
      </c>
      <c r="F21" s="4">
        <f t="shared" si="3"/>
        <v>120</v>
      </c>
      <c r="G21" s="4">
        <f t="shared" si="4"/>
        <v>22.5</v>
      </c>
    </row>
    <row r="22" spans="1:8" x14ac:dyDescent="0.2">
      <c r="A22" s="4" t="s">
        <v>289</v>
      </c>
      <c r="B22" s="4">
        <v>1</v>
      </c>
      <c r="C22" s="4">
        <v>0</v>
      </c>
      <c r="D22" s="4">
        <v>12</v>
      </c>
      <c r="E22" s="4">
        <v>97</v>
      </c>
      <c r="F22" s="4">
        <f t="shared" si="3"/>
        <v>110</v>
      </c>
      <c r="G22" s="4">
        <f t="shared" si="4"/>
        <v>11.818181818181818</v>
      </c>
    </row>
    <row r="23" spans="1:8" x14ac:dyDescent="0.2">
      <c r="A23" s="4" t="s">
        <v>290</v>
      </c>
      <c r="B23" s="4">
        <v>0</v>
      </c>
      <c r="C23" s="4">
        <v>0</v>
      </c>
      <c r="D23" s="4">
        <v>5</v>
      </c>
      <c r="E23" s="4">
        <v>89</v>
      </c>
      <c r="F23" s="4">
        <f t="shared" si="3"/>
        <v>94</v>
      </c>
      <c r="G23" s="4">
        <f t="shared" si="4"/>
        <v>5.3191489361702127</v>
      </c>
      <c r="H23" s="4">
        <f>AVERAGE(G23:G25)</f>
        <v>8.9733067974312153</v>
      </c>
    </row>
    <row r="24" spans="1:8" x14ac:dyDescent="0.2">
      <c r="A24" s="4" t="s">
        <v>290</v>
      </c>
      <c r="B24" s="4">
        <v>0</v>
      </c>
      <c r="C24" s="4">
        <v>2</v>
      </c>
      <c r="D24" s="4">
        <v>6</v>
      </c>
      <c r="E24" s="4">
        <v>60</v>
      </c>
      <c r="F24" s="4">
        <f t="shared" si="3"/>
        <v>68</v>
      </c>
      <c r="G24" s="4">
        <f t="shared" si="4"/>
        <v>11.76470588235294</v>
      </c>
    </row>
    <row r="25" spans="1:8" x14ac:dyDescent="0.2">
      <c r="A25" s="4" t="s">
        <v>290</v>
      </c>
      <c r="B25" s="4">
        <v>0</v>
      </c>
      <c r="C25" s="4">
        <v>1</v>
      </c>
      <c r="D25" s="4">
        <v>11</v>
      </c>
      <c r="E25" s="4">
        <v>110</v>
      </c>
      <c r="F25" s="4">
        <f t="shared" si="3"/>
        <v>122</v>
      </c>
      <c r="G25" s="4">
        <f t="shared" si="4"/>
        <v>9.8360655737704921</v>
      </c>
    </row>
    <row r="26" spans="1:8" x14ac:dyDescent="0.2">
      <c r="A26" s="4" t="s">
        <v>291</v>
      </c>
      <c r="B26" s="4">
        <v>1</v>
      </c>
      <c r="C26" s="4">
        <v>0</v>
      </c>
      <c r="D26" s="4">
        <v>3</v>
      </c>
      <c r="E26" s="4">
        <v>28</v>
      </c>
      <c r="F26" s="4">
        <f t="shared" si="3"/>
        <v>32</v>
      </c>
      <c r="G26" s="4">
        <f t="shared" si="4"/>
        <v>12.5</v>
      </c>
      <c r="H26" s="19">
        <f>AVERAGE(G26:G28)</f>
        <v>11.952003023431596</v>
      </c>
    </row>
    <row r="27" spans="1:8" x14ac:dyDescent="0.2">
      <c r="A27" s="4" t="s">
        <v>291</v>
      </c>
      <c r="B27" s="4">
        <v>0</v>
      </c>
      <c r="C27" s="4">
        <v>2</v>
      </c>
      <c r="D27" s="4">
        <v>4</v>
      </c>
      <c r="E27" s="4">
        <v>43</v>
      </c>
      <c r="F27" s="4">
        <f t="shared" si="3"/>
        <v>49</v>
      </c>
      <c r="G27" s="4">
        <f t="shared" si="4"/>
        <v>12.244897959183673</v>
      </c>
    </row>
    <row r="28" spans="1:8" x14ac:dyDescent="0.2">
      <c r="A28" s="4" t="s">
        <v>291</v>
      </c>
      <c r="B28" s="4">
        <v>0</v>
      </c>
      <c r="C28" s="4">
        <v>0</v>
      </c>
      <c r="D28" s="4">
        <v>2</v>
      </c>
      <c r="E28" s="4">
        <v>16</v>
      </c>
      <c r="F28" s="4">
        <f t="shared" si="3"/>
        <v>18</v>
      </c>
      <c r="G28" s="4">
        <f t="shared" si="4"/>
        <v>11.111111111111111</v>
      </c>
    </row>
    <row r="29" spans="1:8" x14ac:dyDescent="0.2">
      <c r="A29" s="4" t="s">
        <v>292</v>
      </c>
      <c r="B29" s="4">
        <v>0</v>
      </c>
      <c r="C29" s="4">
        <v>0</v>
      </c>
      <c r="D29" s="4">
        <v>5</v>
      </c>
      <c r="E29" s="4">
        <v>77</v>
      </c>
      <c r="F29" s="4">
        <f t="shared" si="3"/>
        <v>82</v>
      </c>
      <c r="G29" s="4">
        <f t="shared" si="4"/>
        <v>6.0975609756097562</v>
      </c>
      <c r="H29" s="4">
        <f>AVERAGE(G29:G31)</f>
        <v>6.5196044642284887</v>
      </c>
    </row>
    <row r="30" spans="1:8" x14ac:dyDescent="0.2">
      <c r="A30" s="4" t="s">
        <v>292</v>
      </c>
      <c r="B30" s="4">
        <v>1</v>
      </c>
      <c r="C30" s="4">
        <v>1</v>
      </c>
      <c r="D30" s="4">
        <v>5</v>
      </c>
      <c r="E30" s="4">
        <v>74</v>
      </c>
      <c r="F30" s="4">
        <f t="shared" si="3"/>
        <v>81</v>
      </c>
      <c r="G30" s="4">
        <f t="shared" si="4"/>
        <v>8.6419753086419746</v>
      </c>
    </row>
    <row r="31" spans="1:8" x14ac:dyDescent="0.2">
      <c r="A31" s="4" t="s">
        <v>292</v>
      </c>
      <c r="B31" s="4">
        <v>0</v>
      </c>
      <c r="C31" s="4">
        <v>0</v>
      </c>
      <c r="D31" s="4">
        <v>4</v>
      </c>
      <c r="E31" s="4">
        <v>79</v>
      </c>
      <c r="F31" s="4">
        <f t="shared" si="3"/>
        <v>83</v>
      </c>
      <c r="G31" s="4">
        <f t="shared" si="4"/>
        <v>4.8192771084337354</v>
      </c>
    </row>
    <row r="32" spans="1:8" x14ac:dyDescent="0.2">
      <c r="A32" s="4" t="s">
        <v>293</v>
      </c>
      <c r="B32" s="4">
        <v>0</v>
      </c>
      <c r="C32" s="4">
        <v>0</v>
      </c>
      <c r="D32" s="4">
        <v>2</v>
      </c>
      <c r="E32" s="4">
        <v>53</v>
      </c>
      <c r="F32" s="4">
        <f t="shared" si="3"/>
        <v>55</v>
      </c>
      <c r="G32" s="4">
        <f t="shared" si="4"/>
        <v>3.6363636363636362</v>
      </c>
      <c r="H32" s="4">
        <f>AVERAGE(G32:G33)</f>
        <v>3.4310850439882694</v>
      </c>
    </row>
    <row r="33" spans="1:8" x14ac:dyDescent="0.2">
      <c r="A33" s="4" t="s">
        <v>293</v>
      </c>
      <c r="B33" s="4">
        <v>0</v>
      </c>
      <c r="C33" s="4">
        <v>1</v>
      </c>
      <c r="D33" s="4">
        <v>0</v>
      </c>
      <c r="E33" s="4">
        <v>30</v>
      </c>
      <c r="F33" s="4">
        <f t="shared" si="3"/>
        <v>31</v>
      </c>
      <c r="G33" s="4">
        <f t="shared" si="4"/>
        <v>3.225806451612903</v>
      </c>
    </row>
    <row r="34" spans="1:8" x14ac:dyDescent="0.2">
      <c r="A34" s="4" t="s">
        <v>293</v>
      </c>
      <c r="B34" s="4">
        <v>0</v>
      </c>
      <c r="C34" s="4">
        <v>0</v>
      </c>
      <c r="D34" s="4">
        <v>4</v>
      </c>
      <c r="E34" s="4">
        <v>54</v>
      </c>
      <c r="F34" s="4">
        <f t="shared" si="3"/>
        <v>58</v>
      </c>
      <c r="G34" s="4">
        <f>(SUM(B34:D34)/F34)*100</f>
        <v>6.8965517241379306</v>
      </c>
    </row>
    <row r="35" spans="1:8" x14ac:dyDescent="0.2">
      <c r="A35" s="4" t="s">
        <v>294</v>
      </c>
      <c r="B35" s="4">
        <v>0</v>
      </c>
      <c r="C35" s="4">
        <v>1</v>
      </c>
      <c r="D35" s="4">
        <v>7</v>
      </c>
      <c r="E35" s="4">
        <v>71</v>
      </c>
      <c r="F35" s="4">
        <f t="shared" si="3"/>
        <v>79</v>
      </c>
      <c r="G35" s="4">
        <f t="shared" si="4"/>
        <v>10.126582278481013</v>
      </c>
      <c r="H35" s="19">
        <f>AVERAGE(G35:G37)</f>
        <v>10.044861826587175</v>
      </c>
    </row>
    <row r="36" spans="1:8" x14ac:dyDescent="0.2">
      <c r="A36" s="4" t="s">
        <v>294</v>
      </c>
      <c r="B36" s="4">
        <v>0</v>
      </c>
      <c r="C36" s="4">
        <v>1</v>
      </c>
      <c r="D36" s="4">
        <v>4</v>
      </c>
      <c r="E36" s="4">
        <v>44</v>
      </c>
      <c r="F36" s="4">
        <f t="shared" si="3"/>
        <v>49</v>
      </c>
      <c r="G36" s="4">
        <f t="shared" si="4"/>
        <v>10.204081632653061</v>
      </c>
    </row>
    <row r="37" spans="1:8" x14ac:dyDescent="0.2">
      <c r="A37" s="17" t="s">
        <v>294</v>
      </c>
      <c r="B37" s="4">
        <v>0</v>
      </c>
      <c r="C37" s="4">
        <v>3</v>
      </c>
      <c r="D37" s="4">
        <v>2</v>
      </c>
      <c r="E37" s="4">
        <v>46</v>
      </c>
      <c r="F37" s="4">
        <f t="shared" si="3"/>
        <v>51</v>
      </c>
      <c r="G37" s="4">
        <f t="shared" si="4"/>
        <v>9.8039215686274517</v>
      </c>
    </row>
    <row r="38" spans="1:8" x14ac:dyDescent="0.2">
      <c r="A38" s="17" t="s">
        <v>295</v>
      </c>
      <c r="B38" s="4">
        <v>0</v>
      </c>
      <c r="C38" s="4">
        <v>2</v>
      </c>
      <c r="D38" s="4">
        <v>9</v>
      </c>
      <c r="E38" s="4">
        <v>50</v>
      </c>
      <c r="F38" s="4">
        <f t="shared" si="3"/>
        <v>61</v>
      </c>
      <c r="G38" s="4">
        <f t="shared" si="4"/>
        <v>18.032786885245901</v>
      </c>
      <c r="H38" s="19">
        <f>AVERAGE(G38:G40)</f>
        <v>14.163887114706787</v>
      </c>
    </row>
    <row r="39" spans="1:8" x14ac:dyDescent="0.2">
      <c r="A39" s="17" t="s">
        <v>295</v>
      </c>
      <c r="B39" s="4">
        <v>0</v>
      </c>
      <c r="C39" s="4">
        <v>1</v>
      </c>
      <c r="D39" s="4">
        <v>7</v>
      </c>
      <c r="E39" s="4">
        <v>40</v>
      </c>
      <c r="F39" s="4">
        <f t="shared" si="3"/>
        <v>48</v>
      </c>
      <c r="G39" s="4">
        <f t="shared" si="4"/>
        <v>16.666666666666664</v>
      </c>
    </row>
    <row r="40" spans="1:8" x14ac:dyDescent="0.2">
      <c r="A40" s="17" t="s">
        <v>295</v>
      </c>
      <c r="B40" s="4">
        <v>0</v>
      </c>
      <c r="C40" s="4">
        <v>0</v>
      </c>
      <c r="D40" s="4">
        <v>6</v>
      </c>
      <c r="E40" s="4">
        <v>71</v>
      </c>
      <c r="F40" s="4">
        <f t="shared" si="3"/>
        <v>77</v>
      </c>
      <c r="G40" s="4">
        <f t="shared" si="4"/>
        <v>7.7922077922077921</v>
      </c>
    </row>
    <row r="41" spans="1:8" x14ac:dyDescent="0.2">
      <c r="A41" s="4" t="s">
        <v>296</v>
      </c>
      <c r="B41" s="4">
        <v>0</v>
      </c>
      <c r="C41" s="4">
        <v>1</v>
      </c>
      <c r="D41" s="4">
        <v>6</v>
      </c>
      <c r="E41" s="4">
        <v>70</v>
      </c>
      <c r="F41" s="4">
        <f t="shared" si="3"/>
        <v>77</v>
      </c>
      <c r="G41" s="4">
        <f t="shared" si="4"/>
        <v>9.0909090909090917</v>
      </c>
      <c r="H41" s="19">
        <f>AVERAGE(G41:G43)</f>
        <v>11.118538324420678</v>
      </c>
    </row>
    <row r="42" spans="1:8" x14ac:dyDescent="0.2">
      <c r="A42" s="4" t="s">
        <v>296</v>
      </c>
      <c r="B42" s="4">
        <v>0</v>
      </c>
      <c r="C42" s="4">
        <v>2</v>
      </c>
      <c r="D42" s="4">
        <v>6</v>
      </c>
      <c r="E42" s="4">
        <v>56</v>
      </c>
      <c r="F42" s="4">
        <f t="shared" si="3"/>
        <v>64</v>
      </c>
      <c r="G42" s="4">
        <f t="shared" si="4"/>
        <v>12.5</v>
      </c>
    </row>
    <row r="43" spans="1:8" x14ac:dyDescent="0.2">
      <c r="A43" s="4" t="s">
        <v>296</v>
      </c>
      <c r="B43" s="4">
        <v>0</v>
      </c>
      <c r="C43" s="4">
        <v>3</v>
      </c>
      <c r="D43" s="4">
        <v>7</v>
      </c>
      <c r="E43" s="4">
        <v>75</v>
      </c>
      <c r="F43" s="4">
        <f t="shared" si="3"/>
        <v>85</v>
      </c>
      <c r="G43" s="4">
        <f t="shared" si="4"/>
        <v>11.76470588235294</v>
      </c>
    </row>
    <row r="44" spans="1:8" x14ac:dyDescent="0.2">
      <c r="A44" s="17" t="s">
        <v>297</v>
      </c>
      <c r="B44" s="4">
        <v>0</v>
      </c>
      <c r="C44" s="4">
        <v>0</v>
      </c>
      <c r="D44" s="4">
        <v>6</v>
      </c>
      <c r="E44" s="4">
        <v>97</v>
      </c>
      <c r="F44" s="4">
        <f t="shared" si="3"/>
        <v>103</v>
      </c>
      <c r="G44" s="4">
        <f t="shared" si="4"/>
        <v>5.825242718446602</v>
      </c>
      <c r="H44" s="4">
        <f>AVERAGE(G44:G46)</f>
        <v>6.3650124799514076</v>
      </c>
    </row>
    <row r="45" spans="1:8" x14ac:dyDescent="0.2">
      <c r="A45" s="17" t="s">
        <v>297</v>
      </c>
      <c r="B45" s="4">
        <v>0</v>
      </c>
      <c r="C45" s="4">
        <v>0</v>
      </c>
      <c r="D45" s="4">
        <v>6</v>
      </c>
      <c r="E45" s="4">
        <v>82</v>
      </c>
      <c r="F45" s="4">
        <f t="shared" si="3"/>
        <v>88</v>
      </c>
      <c r="G45" s="4">
        <f t="shared" si="4"/>
        <v>6.8181818181818175</v>
      </c>
    </row>
    <row r="46" spans="1:8" x14ac:dyDescent="0.2">
      <c r="A46" s="17" t="s">
        <v>297</v>
      </c>
      <c r="B46" s="4">
        <v>0</v>
      </c>
      <c r="C46" s="4">
        <v>0</v>
      </c>
      <c r="D46" s="4">
        <v>6</v>
      </c>
      <c r="E46" s="4">
        <v>87</v>
      </c>
      <c r="F46" s="4">
        <f t="shared" si="3"/>
        <v>93</v>
      </c>
      <c r="G46" s="4">
        <f t="shared" si="4"/>
        <v>6.4516129032258061</v>
      </c>
    </row>
    <row r="47" spans="1:8" x14ac:dyDescent="0.2">
      <c r="A47" s="4" t="s">
        <v>298</v>
      </c>
      <c r="B47" s="4">
        <v>0</v>
      </c>
      <c r="C47" s="4">
        <v>0</v>
      </c>
      <c r="D47" s="4">
        <v>7</v>
      </c>
      <c r="E47" s="4">
        <v>83</v>
      </c>
      <c r="F47" s="4">
        <f t="shared" si="3"/>
        <v>90</v>
      </c>
      <c r="G47" s="4">
        <f t="shared" si="4"/>
        <v>7.7777777777777777</v>
      </c>
      <c r="H47" s="4">
        <f>AVERAGE(G47:G49)</f>
        <v>7.7714543812104786</v>
      </c>
    </row>
    <row r="48" spans="1:8" x14ac:dyDescent="0.2">
      <c r="A48" s="4" t="s">
        <v>298</v>
      </c>
      <c r="B48" s="4">
        <v>0</v>
      </c>
      <c r="C48" s="4">
        <v>1</v>
      </c>
      <c r="D48" s="4">
        <v>6</v>
      </c>
      <c r="E48" s="4">
        <v>75</v>
      </c>
      <c r="F48" s="4">
        <f t="shared" si="3"/>
        <v>82</v>
      </c>
      <c r="G48" s="4">
        <f t="shared" si="4"/>
        <v>8.536585365853659</v>
      </c>
    </row>
    <row r="49" spans="1:8" x14ac:dyDescent="0.2">
      <c r="A49" s="4" t="s">
        <v>298</v>
      </c>
      <c r="B49" s="4">
        <v>0</v>
      </c>
      <c r="C49" s="4">
        <v>0</v>
      </c>
      <c r="D49" s="4">
        <v>7</v>
      </c>
      <c r="E49" s="4">
        <v>93</v>
      </c>
      <c r="F49" s="4">
        <f t="shared" si="3"/>
        <v>100</v>
      </c>
      <c r="G49" s="4">
        <f t="shared" si="4"/>
        <v>7.0000000000000009</v>
      </c>
    </row>
    <row r="50" spans="1:8" x14ac:dyDescent="0.2">
      <c r="A50" s="4" t="s">
        <v>299</v>
      </c>
      <c r="B50" s="4">
        <v>0</v>
      </c>
      <c r="C50" s="4">
        <v>1</v>
      </c>
      <c r="D50" s="4">
        <v>7</v>
      </c>
      <c r="E50" s="4">
        <v>73</v>
      </c>
      <c r="F50" s="4">
        <f t="shared" si="3"/>
        <v>81</v>
      </c>
      <c r="G50" s="4">
        <f t="shared" si="4"/>
        <v>9.8765432098765427</v>
      </c>
      <c r="H50" s="19">
        <f>AVERAGE(G50:G52)</f>
        <v>9.5331623109400869</v>
      </c>
    </row>
    <row r="51" spans="1:8" x14ac:dyDescent="0.2">
      <c r="A51" s="4" t="s">
        <v>299</v>
      </c>
      <c r="B51" s="4">
        <v>0</v>
      </c>
      <c r="C51" s="4">
        <v>1</v>
      </c>
      <c r="D51" s="4">
        <v>4</v>
      </c>
      <c r="E51" s="4">
        <v>55</v>
      </c>
      <c r="F51" s="4">
        <f t="shared" si="3"/>
        <v>60</v>
      </c>
      <c r="G51" s="4">
        <f t="shared" si="4"/>
        <v>8.3333333333333321</v>
      </c>
    </row>
    <row r="52" spans="1:8" x14ac:dyDescent="0.2">
      <c r="A52" s="4" t="s">
        <v>300</v>
      </c>
      <c r="B52" s="4">
        <v>0</v>
      </c>
      <c r="C52" s="4">
        <v>0</v>
      </c>
      <c r="D52" s="4">
        <v>8</v>
      </c>
      <c r="E52" s="4">
        <v>69</v>
      </c>
      <c r="F52" s="4">
        <f t="shared" si="3"/>
        <v>77</v>
      </c>
      <c r="G52" s="4">
        <f t="shared" si="4"/>
        <v>10.38961038961039</v>
      </c>
    </row>
    <row r="53" spans="1:8" x14ac:dyDescent="0.2">
      <c r="A53" s="4" t="s">
        <v>301</v>
      </c>
      <c r="B53" s="4">
        <v>0</v>
      </c>
      <c r="C53" s="4">
        <v>0</v>
      </c>
      <c r="D53" s="4">
        <v>4</v>
      </c>
      <c r="E53" s="4">
        <v>58</v>
      </c>
      <c r="F53" s="4">
        <f t="shared" si="3"/>
        <v>62</v>
      </c>
      <c r="G53" s="4">
        <f t="shared" si="4"/>
        <v>6.4516129032258061</v>
      </c>
      <c r="H53" s="4">
        <f>AVERAGE(G53:G55)</f>
        <v>8.5769232175435892</v>
      </c>
    </row>
    <row r="54" spans="1:8" x14ac:dyDescent="0.2">
      <c r="A54" s="4" t="s">
        <v>301</v>
      </c>
      <c r="B54" s="4">
        <v>0</v>
      </c>
      <c r="C54" s="4">
        <v>3</v>
      </c>
      <c r="D54" s="4">
        <v>10</v>
      </c>
      <c r="E54" s="4">
        <v>160</v>
      </c>
      <c r="F54" s="4">
        <f t="shared" si="3"/>
        <v>173</v>
      </c>
      <c r="G54" s="4">
        <f>(SUM(B54:D54)/F54)*100</f>
        <v>7.5144508670520231</v>
      </c>
    </row>
    <row r="55" spans="1:8" x14ac:dyDescent="0.2">
      <c r="A55" s="4" t="s">
        <v>301</v>
      </c>
      <c r="B55" s="4">
        <v>0</v>
      </c>
      <c r="C55" s="4">
        <v>1</v>
      </c>
      <c r="D55" s="4">
        <v>5</v>
      </c>
      <c r="E55" s="4">
        <v>45</v>
      </c>
      <c r="F55" s="4">
        <f t="shared" si="3"/>
        <v>51</v>
      </c>
      <c r="G55" s="4">
        <f t="shared" si="4"/>
        <v>11.76470588235294</v>
      </c>
    </row>
    <row r="56" spans="1:8" x14ac:dyDescent="0.2">
      <c r="A56" s="4" t="s">
        <v>302</v>
      </c>
      <c r="B56" s="4">
        <v>0</v>
      </c>
      <c r="C56" s="4">
        <v>0</v>
      </c>
      <c r="D56" s="4">
        <v>10</v>
      </c>
      <c r="E56" s="4">
        <v>102</v>
      </c>
      <c r="F56" s="4">
        <f t="shared" si="3"/>
        <v>112</v>
      </c>
      <c r="G56" s="4">
        <f t="shared" si="4"/>
        <v>8.9285714285714288</v>
      </c>
      <c r="H56" s="4">
        <f>AVERAGE(G56:G58)</f>
        <v>9.0632509880297487</v>
      </c>
    </row>
    <row r="57" spans="1:8" x14ac:dyDescent="0.2">
      <c r="A57" s="4" t="s">
        <v>302</v>
      </c>
      <c r="B57" s="4">
        <v>0</v>
      </c>
      <c r="C57" s="4">
        <v>2</v>
      </c>
      <c r="D57" s="4">
        <v>3</v>
      </c>
      <c r="E57" s="4">
        <v>69</v>
      </c>
      <c r="F57" s="4">
        <f t="shared" si="3"/>
        <v>74</v>
      </c>
      <c r="G57" s="4">
        <f t="shared" si="4"/>
        <v>6.756756756756757</v>
      </c>
    </row>
    <row r="58" spans="1:8" x14ac:dyDescent="0.2">
      <c r="A58" s="4" t="s">
        <v>302</v>
      </c>
      <c r="B58" s="4">
        <v>0</v>
      </c>
      <c r="C58" s="4">
        <v>3</v>
      </c>
      <c r="D58" s="4">
        <v>10</v>
      </c>
      <c r="E58" s="4">
        <v>100</v>
      </c>
      <c r="F58" s="4">
        <f t="shared" si="3"/>
        <v>113</v>
      </c>
      <c r="G58" s="4">
        <f t="shared" si="4"/>
        <v>11.504424778761061</v>
      </c>
    </row>
    <row r="59" spans="1:8" x14ac:dyDescent="0.2">
      <c r="A59" s="4" t="s">
        <v>303</v>
      </c>
      <c r="B59" s="4">
        <v>0</v>
      </c>
      <c r="C59" s="4">
        <v>0</v>
      </c>
      <c r="D59" s="4">
        <v>3</v>
      </c>
      <c r="E59" s="4">
        <v>60</v>
      </c>
      <c r="F59" s="4">
        <f t="shared" si="3"/>
        <v>63</v>
      </c>
      <c r="G59" s="4">
        <f t="shared" si="4"/>
        <v>4.7619047619047619</v>
      </c>
      <c r="H59" s="4">
        <f>AVERAGE(G59:G61)</f>
        <v>8.4838533114395176</v>
      </c>
    </row>
    <row r="60" spans="1:8" x14ac:dyDescent="0.2">
      <c r="A60" s="4" t="s">
        <v>303</v>
      </c>
      <c r="B60" s="4">
        <v>0</v>
      </c>
      <c r="C60" s="4">
        <v>1</v>
      </c>
      <c r="D60" s="4">
        <v>9</v>
      </c>
      <c r="E60" s="4">
        <v>77</v>
      </c>
      <c r="F60" s="4">
        <f t="shared" si="3"/>
        <v>87</v>
      </c>
      <c r="G60" s="4">
        <f t="shared" si="4"/>
        <v>11.494252873563218</v>
      </c>
    </row>
    <row r="61" spans="1:8" x14ac:dyDescent="0.2">
      <c r="A61" s="4" t="s">
        <v>303</v>
      </c>
      <c r="B61" s="4">
        <v>0</v>
      </c>
      <c r="C61" s="4">
        <v>0</v>
      </c>
      <c r="D61" s="4">
        <v>8</v>
      </c>
      <c r="E61" s="4">
        <v>79</v>
      </c>
      <c r="F61" s="4">
        <f t="shared" si="3"/>
        <v>87</v>
      </c>
      <c r="G61" s="4">
        <f t="shared" si="4"/>
        <v>9.1954022988505741</v>
      </c>
    </row>
    <row r="62" spans="1:8" x14ac:dyDescent="0.2">
      <c r="A62" s="4" t="s">
        <v>304</v>
      </c>
      <c r="B62" s="4">
        <v>0</v>
      </c>
      <c r="C62" s="4">
        <v>1</v>
      </c>
      <c r="D62" s="4">
        <v>10</v>
      </c>
      <c r="E62" s="4">
        <v>73</v>
      </c>
      <c r="F62" s="4">
        <f t="shared" si="3"/>
        <v>84</v>
      </c>
      <c r="G62" s="4">
        <f t="shared" si="4"/>
        <v>13.095238095238097</v>
      </c>
      <c r="H62" s="19">
        <f>AVERAGE(G62:G64)</f>
        <v>10.536165223665224</v>
      </c>
    </row>
    <row r="63" spans="1:8" x14ac:dyDescent="0.2">
      <c r="A63" s="4" t="s">
        <v>304</v>
      </c>
      <c r="B63" s="4">
        <v>0</v>
      </c>
      <c r="C63" s="4">
        <v>0</v>
      </c>
      <c r="D63" s="4">
        <v>7</v>
      </c>
      <c r="E63" s="4">
        <v>57</v>
      </c>
      <c r="F63" s="4">
        <f t="shared" si="3"/>
        <v>64</v>
      </c>
      <c r="G63" s="4">
        <f t="shared" si="4"/>
        <v>10.9375</v>
      </c>
    </row>
    <row r="64" spans="1:8" x14ac:dyDescent="0.2">
      <c r="A64" s="4" t="s">
        <v>304</v>
      </c>
      <c r="B64" s="4">
        <v>0</v>
      </c>
      <c r="C64" s="4">
        <v>2</v>
      </c>
      <c r="D64" s="4">
        <v>3</v>
      </c>
      <c r="E64" s="4">
        <v>61</v>
      </c>
      <c r="F64" s="4">
        <f t="shared" si="3"/>
        <v>66</v>
      </c>
      <c r="G64" s="4">
        <f t="shared" si="4"/>
        <v>7.5757575757575761</v>
      </c>
    </row>
    <row r="65" spans="1:8" x14ac:dyDescent="0.2">
      <c r="A65" s="4" t="s">
        <v>305</v>
      </c>
      <c r="B65" s="4">
        <v>1</v>
      </c>
      <c r="C65" s="4">
        <v>3</v>
      </c>
      <c r="D65" s="4">
        <v>10</v>
      </c>
      <c r="E65" s="4">
        <v>77</v>
      </c>
      <c r="F65" s="4">
        <f t="shared" si="3"/>
        <v>91</v>
      </c>
      <c r="G65" s="4">
        <f t="shared" si="4"/>
        <v>15.384615384615385</v>
      </c>
      <c r="H65" s="19">
        <f>AVERAGE(G65:G68)</f>
        <v>16.752943950827653</v>
      </c>
    </row>
    <row r="66" spans="1:8" x14ac:dyDescent="0.2">
      <c r="A66" s="4" t="s">
        <v>305</v>
      </c>
      <c r="B66" s="4">
        <v>3</v>
      </c>
      <c r="C66" s="4">
        <v>1</v>
      </c>
      <c r="D66" s="4">
        <v>7</v>
      </c>
      <c r="E66" s="4">
        <v>93</v>
      </c>
      <c r="F66" s="4">
        <f t="shared" si="3"/>
        <v>104</v>
      </c>
      <c r="G66" s="4">
        <f t="shared" si="4"/>
        <v>10.576923076923077</v>
      </c>
    </row>
    <row r="67" spans="1:8" x14ac:dyDescent="0.2">
      <c r="A67" s="4" t="s">
        <v>305</v>
      </c>
      <c r="B67" s="4">
        <v>1</v>
      </c>
      <c r="C67" s="4">
        <v>1</v>
      </c>
      <c r="D67" s="4">
        <v>15</v>
      </c>
      <c r="E67" s="4">
        <v>62</v>
      </c>
      <c r="F67" s="4">
        <f t="shared" si="3"/>
        <v>79</v>
      </c>
      <c r="G67" s="4">
        <f t="shared" si="4"/>
        <v>21.518987341772153</v>
      </c>
    </row>
    <row r="68" spans="1:8" x14ac:dyDescent="0.2">
      <c r="A68" s="4" t="s">
        <v>305</v>
      </c>
      <c r="B68" s="4">
        <v>4</v>
      </c>
      <c r="C68" s="4">
        <v>2</v>
      </c>
      <c r="D68" s="4">
        <v>19</v>
      </c>
      <c r="E68" s="4">
        <v>103</v>
      </c>
      <c r="F68" s="4">
        <f t="shared" si="3"/>
        <v>128</v>
      </c>
      <c r="G68" s="4">
        <f t="shared" si="4"/>
        <v>19.53125</v>
      </c>
    </row>
    <row r="69" spans="1:8" x14ac:dyDescent="0.2">
      <c r="A69" s="4" t="s">
        <v>306</v>
      </c>
      <c r="B69" s="4">
        <v>0</v>
      </c>
      <c r="C69" s="4">
        <v>2</v>
      </c>
      <c r="D69" s="4">
        <v>2</v>
      </c>
      <c r="E69" s="4">
        <v>45</v>
      </c>
      <c r="F69" s="4">
        <f t="shared" si="3"/>
        <v>49</v>
      </c>
      <c r="G69" s="4">
        <f t="shared" si="4"/>
        <v>8.1632653061224492</v>
      </c>
      <c r="H69" s="4">
        <f>AVERAGE(G69:G72)</f>
        <v>7.8570995389652829</v>
      </c>
    </row>
    <row r="70" spans="1:8" x14ac:dyDescent="0.2">
      <c r="A70" s="4" t="s">
        <v>306</v>
      </c>
      <c r="B70" s="4">
        <v>0</v>
      </c>
      <c r="C70" s="4">
        <v>0</v>
      </c>
      <c r="D70" s="4">
        <v>3</v>
      </c>
      <c r="E70" s="4">
        <v>70</v>
      </c>
      <c r="F70" s="4">
        <f t="shared" ref="F70:F133" si="5">SUM(B70:E70)</f>
        <v>73</v>
      </c>
      <c r="G70" s="4">
        <f t="shared" ref="G70:G133" si="6">(SUM(B70:D70)/F70)*100</f>
        <v>4.10958904109589</v>
      </c>
    </row>
    <row r="71" spans="1:8" x14ac:dyDescent="0.2">
      <c r="A71" s="4" t="s">
        <v>306</v>
      </c>
      <c r="B71" s="4">
        <v>0</v>
      </c>
      <c r="C71" s="4">
        <v>2</v>
      </c>
      <c r="D71" s="4">
        <v>9</v>
      </c>
      <c r="E71" s="4">
        <v>83</v>
      </c>
      <c r="F71" s="4">
        <f t="shared" si="5"/>
        <v>94</v>
      </c>
      <c r="G71" s="4">
        <f t="shared" si="6"/>
        <v>11.702127659574469</v>
      </c>
    </row>
    <row r="72" spans="1:8" x14ac:dyDescent="0.2">
      <c r="A72" s="4" t="s">
        <v>307</v>
      </c>
      <c r="B72" s="4">
        <v>1</v>
      </c>
      <c r="C72" s="4">
        <v>3</v>
      </c>
      <c r="D72" s="4">
        <v>8</v>
      </c>
      <c r="E72" s="4">
        <v>149</v>
      </c>
      <c r="F72" s="4">
        <f t="shared" si="5"/>
        <v>161</v>
      </c>
      <c r="G72" s="4">
        <f t="shared" si="6"/>
        <v>7.4534161490683228</v>
      </c>
      <c r="H72" s="19">
        <f>AVERAGE(G72:G74)</f>
        <v>9.874742597854727</v>
      </c>
    </row>
    <row r="73" spans="1:8" x14ac:dyDescent="0.2">
      <c r="A73" s="4" t="s">
        <v>307</v>
      </c>
      <c r="B73" s="4">
        <v>3</v>
      </c>
      <c r="C73" s="4">
        <v>2</v>
      </c>
      <c r="D73" s="4">
        <v>4</v>
      </c>
      <c r="E73" s="4">
        <v>82</v>
      </c>
      <c r="F73" s="4">
        <f t="shared" si="5"/>
        <v>91</v>
      </c>
      <c r="G73" s="4">
        <f t="shared" si="6"/>
        <v>9.8901098901098905</v>
      </c>
    </row>
    <row r="74" spans="1:8" x14ac:dyDescent="0.2">
      <c r="A74" s="4" t="s">
        <v>307</v>
      </c>
      <c r="B74" s="4">
        <v>1</v>
      </c>
      <c r="C74" s="4">
        <v>0</v>
      </c>
      <c r="D74" s="4">
        <v>6</v>
      </c>
      <c r="E74" s="4">
        <v>50</v>
      </c>
      <c r="F74" s="4">
        <f t="shared" si="5"/>
        <v>57</v>
      </c>
      <c r="G74" s="4">
        <f t="shared" si="6"/>
        <v>12.280701754385964</v>
      </c>
    </row>
    <row r="75" spans="1:8" x14ac:dyDescent="0.2">
      <c r="A75" s="4" t="s">
        <v>308</v>
      </c>
      <c r="B75" s="4">
        <v>1</v>
      </c>
      <c r="C75" s="4">
        <v>1</v>
      </c>
      <c r="D75" s="4">
        <v>8</v>
      </c>
      <c r="E75" s="4">
        <v>132</v>
      </c>
      <c r="F75" s="4">
        <f t="shared" si="5"/>
        <v>142</v>
      </c>
      <c r="G75" s="4">
        <f t="shared" si="6"/>
        <v>7.042253521126761</v>
      </c>
      <c r="H75" s="4">
        <f>AVERAGE(G75:G77)</f>
        <v>4.1705269805578977</v>
      </c>
    </row>
    <row r="76" spans="1:8" x14ac:dyDescent="0.2">
      <c r="A76" s="4" t="s">
        <v>308</v>
      </c>
      <c r="B76" s="4">
        <v>0</v>
      </c>
      <c r="C76" s="4">
        <v>0</v>
      </c>
      <c r="D76" s="4">
        <v>3</v>
      </c>
      <c r="E76" s="4">
        <v>96</v>
      </c>
      <c r="F76" s="4">
        <f t="shared" si="5"/>
        <v>99</v>
      </c>
      <c r="G76" s="4">
        <f t="shared" si="6"/>
        <v>3.0303030303030303</v>
      </c>
    </row>
    <row r="77" spans="1:8" x14ac:dyDescent="0.2">
      <c r="A77" s="4" t="s">
        <v>308</v>
      </c>
      <c r="B77" s="4">
        <v>0</v>
      </c>
      <c r="C77" s="4">
        <v>0</v>
      </c>
      <c r="D77" s="4">
        <v>2</v>
      </c>
      <c r="E77" s="4">
        <v>80</v>
      </c>
      <c r="F77" s="4">
        <f t="shared" si="5"/>
        <v>82</v>
      </c>
      <c r="G77" s="4">
        <f t="shared" si="6"/>
        <v>2.4390243902439024</v>
      </c>
    </row>
    <row r="78" spans="1:8" x14ac:dyDescent="0.2">
      <c r="A78" s="4" t="s">
        <v>309</v>
      </c>
      <c r="B78" s="4">
        <v>2</v>
      </c>
      <c r="C78" s="4">
        <v>0</v>
      </c>
      <c r="D78" s="4">
        <v>18</v>
      </c>
      <c r="E78" s="4">
        <v>171</v>
      </c>
      <c r="F78" s="4">
        <f t="shared" si="5"/>
        <v>191</v>
      </c>
      <c r="G78" s="4">
        <f t="shared" si="6"/>
        <v>10.471204188481675</v>
      </c>
      <c r="H78" s="4">
        <f>AVERAGE(G78:G80)</f>
        <v>8.4986115767845316</v>
      </c>
    </row>
    <row r="79" spans="1:8" x14ac:dyDescent="0.2">
      <c r="A79" s="4" t="s">
        <v>309</v>
      </c>
      <c r="B79" s="4">
        <v>1</v>
      </c>
      <c r="C79" s="4">
        <v>3</v>
      </c>
      <c r="D79" s="4">
        <v>12</v>
      </c>
      <c r="E79" s="4">
        <v>187</v>
      </c>
      <c r="F79" s="4">
        <f t="shared" si="5"/>
        <v>203</v>
      </c>
      <c r="G79" s="4">
        <f t="shared" si="6"/>
        <v>7.8817733990147785</v>
      </c>
    </row>
    <row r="80" spans="1:8" x14ac:dyDescent="0.2">
      <c r="A80" s="4" t="s">
        <v>309</v>
      </c>
      <c r="B80" s="4">
        <v>0</v>
      </c>
      <c r="C80" s="4">
        <v>0</v>
      </c>
      <c r="D80" s="4">
        <v>4</v>
      </c>
      <c r="E80" s="4">
        <v>52</v>
      </c>
      <c r="F80" s="4">
        <f t="shared" si="5"/>
        <v>56</v>
      </c>
      <c r="G80" s="4">
        <f t="shared" si="6"/>
        <v>7.1428571428571423</v>
      </c>
    </row>
    <row r="81" spans="1:8" x14ac:dyDescent="0.2">
      <c r="A81" s="4" t="s">
        <v>310</v>
      </c>
      <c r="B81" s="4">
        <v>0</v>
      </c>
      <c r="C81" s="4">
        <v>1</v>
      </c>
      <c r="D81" s="4">
        <v>8</v>
      </c>
      <c r="E81" s="4">
        <v>110</v>
      </c>
      <c r="F81" s="4">
        <f t="shared" si="5"/>
        <v>119</v>
      </c>
      <c r="G81" s="4">
        <f t="shared" si="6"/>
        <v>7.5630252100840334</v>
      </c>
      <c r="H81" s="19">
        <f>AVERAGE(G81:G83)</f>
        <v>14.013843733405977</v>
      </c>
    </row>
    <row r="82" spans="1:8" x14ac:dyDescent="0.2">
      <c r="A82" s="4" t="s">
        <v>310</v>
      </c>
      <c r="B82" s="4">
        <v>0</v>
      </c>
      <c r="C82" s="4">
        <v>1</v>
      </c>
      <c r="D82" s="4">
        <v>21</v>
      </c>
      <c r="E82" s="4">
        <v>107</v>
      </c>
      <c r="F82" s="4">
        <f t="shared" si="5"/>
        <v>129</v>
      </c>
      <c r="G82" s="4">
        <f t="shared" si="6"/>
        <v>17.054263565891471</v>
      </c>
    </row>
    <row r="83" spans="1:8" x14ac:dyDescent="0.2">
      <c r="A83" s="4" t="s">
        <v>310</v>
      </c>
      <c r="B83" s="4">
        <v>0</v>
      </c>
      <c r="C83" s="4">
        <v>0</v>
      </c>
      <c r="D83" s="4">
        <v>23</v>
      </c>
      <c r="E83" s="4">
        <v>109</v>
      </c>
      <c r="F83" s="4">
        <f t="shared" si="5"/>
        <v>132</v>
      </c>
      <c r="G83" s="4">
        <f t="shared" si="6"/>
        <v>17.424242424242426</v>
      </c>
    </row>
    <row r="84" spans="1:8" x14ac:dyDescent="0.2">
      <c r="A84" s="4" t="s">
        <v>311</v>
      </c>
      <c r="B84" s="4">
        <v>0</v>
      </c>
      <c r="C84" s="4">
        <v>0</v>
      </c>
      <c r="D84" s="4">
        <v>5</v>
      </c>
      <c r="E84" s="4">
        <v>99</v>
      </c>
      <c r="F84" s="4">
        <f t="shared" si="5"/>
        <v>104</v>
      </c>
      <c r="G84" s="4">
        <f t="shared" si="6"/>
        <v>4.8076923076923084</v>
      </c>
      <c r="H84" s="4">
        <f>AVERAGE(G84:G86)</f>
        <v>9.1883011000658072</v>
      </c>
    </row>
    <row r="85" spans="1:8" x14ac:dyDescent="0.2">
      <c r="A85" s="4" t="s">
        <v>311</v>
      </c>
      <c r="B85" s="4">
        <v>0</v>
      </c>
      <c r="C85" s="4">
        <v>1</v>
      </c>
      <c r="D85" s="4">
        <v>14</v>
      </c>
      <c r="E85" s="4">
        <v>96</v>
      </c>
      <c r="F85" s="4">
        <f t="shared" si="5"/>
        <v>111</v>
      </c>
      <c r="G85" s="4">
        <f t="shared" si="6"/>
        <v>13.513513513513514</v>
      </c>
    </row>
    <row r="86" spans="1:8" x14ac:dyDescent="0.2">
      <c r="A86" s="4" t="s">
        <v>312</v>
      </c>
      <c r="B86" s="4">
        <v>0</v>
      </c>
      <c r="C86" s="4">
        <v>1</v>
      </c>
      <c r="D86" s="4">
        <v>10</v>
      </c>
      <c r="E86" s="4">
        <v>108</v>
      </c>
      <c r="F86" s="4">
        <f t="shared" si="5"/>
        <v>119</v>
      </c>
      <c r="G86" s="4">
        <f t="shared" si="6"/>
        <v>9.2436974789915975</v>
      </c>
    </row>
    <row r="87" spans="1:8" x14ac:dyDescent="0.2">
      <c r="A87" s="4" t="s">
        <v>313</v>
      </c>
      <c r="B87" s="4">
        <v>3</v>
      </c>
      <c r="C87" s="4">
        <v>0</v>
      </c>
      <c r="D87" s="4">
        <v>9</v>
      </c>
      <c r="E87" s="4">
        <v>78</v>
      </c>
      <c r="F87" s="4">
        <f t="shared" si="5"/>
        <v>90</v>
      </c>
      <c r="G87" s="4">
        <f t="shared" si="6"/>
        <v>13.333333333333334</v>
      </c>
      <c r="H87" s="19">
        <f>AVERAGE(G87:G89)</f>
        <v>15.75105897686543</v>
      </c>
    </row>
    <row r="88" spans="1:8" x14ac:dyDescent="0.2">
      <c r="A88" s="4" t="s">
        <v>313</v>
      </c>
      <c r="B88" s="4">
        <v>0</v>
      </c>
      <c r="C88" s="4">
        <v>2</v>
      </c>
      <c r="D88" s="4">
        <v>6</v>
      </c>
      <c r="E88" s="4">
        <v>25</v>
      </c>
      <c r="F88" s="4">
        <f t="shared" si="5"/>
        <v>33</v>
      </c>
      <c r="G88" s="4">
        <f t="shared" si="6"/>
        <v>24.242424242424242</v>
      </c>
    </row>
    <row r="89" spans="1:8" x14ac:dyDescent="0.2">
      <c r="A89" s="4" t="s">
        <v>313</v>
      </c>
      <c r="B89" s="4">
        <v>0</v>
      </c>
      <c r="C89" s="4">
        <v>1</v>
      </c>
      <c r="D89" s="4">
        <v>8</v>
      </c>
      <c r="E89" s="4">
        <v>84</v>
      </c>
      <c r="F89" s="4">
        <f t="shared" si="5"/>
        <v>93</v>
      </c>
      <c r="G89" s="4">
        <f t="shared" si="6"/>
        <v>9.67741935483871</v>
      </c>
    </row>
    <row r="90" spans="1:8" x14ac:dyDescent="0.2">
      <c r="A90" s="4" t="s">
        <v>314</v>
      </c>
      <c r="B90" s="4">
        <v>0</v>
      </c>
      <c r="C90" s="4">
        <v>0</v>
      </c>
      <c r="D90" s="4">
        <v>7</v>
      </c>
      <c r="E90" s="4">
        <v>65</v>
      </c>
      <c r="F90" s="4">
        <f t="shared" si="5"/>
        <v>72</v>
      </c>
      <c r="G90" s="4">
        <f t="shared" si="6"/>
        <v>9.7222222222222232</v>
      </c>
      <c r="H90" s="4">
        <f>AVERAGE(G90:G93)</f>
        <v>6.9123051320225208</v>
      </c>
    </row>
    <row r="91" spans="1:8" x14ac:dyDescent="0.2">
      <c r="A91" s="4" t="s">
        <v>314</v>
      </c>
      <c r="B91" s="4">
        <v>0</v>
      </c>
      <c r="C91" s="4">
        <v>1</v>
      </c>
      <c r="D91" s="4">
        <v>7</v>
      </c>
      <c r="E91" s="4">
        <v>121</v>
      </c>
      <c r="F91" s="4">
        <f t="shared" si="5"/>
        <v>129</v>
      </c>
      <c r="G91" s="4">
        <f t="shared" si="6"/>
        <v>6.2015503875968996</v>
      </c>
    </row>
    <row r="92" spans="1:8" x14ac:dyDescent="0.2">
      <c r="A92" s="4" t="s">
        <v>314</v>
      </c>
      <c r="B92" s="4">
        <v>0</v>
      </c>
      <c r="C92" s="4">
        <v>2</v>
      </c>
      <c r="D92" s="4">
        <v>8</v>
      </c>
      <c r="E92" s="4">
        <v>119</v>
      </c>
      <c r="F92" s="4">
        <f t="shared" si="5"/>
        <v>129</v>
      </c>
      <c r="G92" s="4">
        <f t="shared" si="6"/>
        <v>7.7519379844961236</v>
      </c>
    </row>
    <row r="93" spans="1:8" x14ac:dyDescent="0.2">
      <c r="A93" s="4" t="s">
        <v>314</v>
      </c>
      <c r="B93" s="4">
        <v>0</v>
      </c>
      <c r="C93" s="4">
        <v>1</v>
      </c>
      <c r="D93" s="4">
        <v>5</v>
      </c>
      <c r="E93" s="4">
        <v>145</v>
      </c>
      <c r="F93" s="4">
        <f t="shared" si="5"/>
        <v>151</v>
      </c>
      <c r="G93" s="4">
        <f t="shared" si="6"/>
        <v>3.9735099337748347</v>
      </c>
    </row>
    <row r="94" spans="1:8" x14ac:dyDescent="0.2">
      <c r="A94" s="4" t="s">
        <v>315</v>
      </c>
      <c r="B94" s="4">
        <v>3</v>
      </c>
      <c r="C94" s="4">
        <v>1</v>
      </c>
      <c r="D94" s="4">
        <v>10</v>
      </c>
      <c r="E94" s="4">
        <v>97</v>
      </c>
      <c r="F94" s="4">
        <f t="shared" si="5"/>
        <v>111</v>
      </c>
      <c r="G94" s="4">
        <f t="shared" si="6"/>
        <v>12.612612612612612</v>
      </c>
      <c r="H94" s="4">
        <f>AVERAGE(G94:G96)</f>
        <v>9.2861015127551347</v>
      </c>
    </row>
    <row r="95" spans="1:8" x14ac:dyDescent="0.2">
      <c r="A95" s="4" t="s">
        <v>315</v>
      </c>
      <c r="B95" s="4">
        <v>1</v>
      </c>
      <c r="C95" s="4">
        <v>2</v>
      </c>
      <c r="D95" s="4">
        <v>8</v>
      </c>
      <c r="E95" s="4">
        <v>126</v>
      </c>
      <c r="F95" s="4">
        <f t="shared" si="5"/>
        <v>137</v>
      </c>
      <c r="G95" s="4">
        <f t="shared" si="6"/>
        <v>8.0291970802919703</v>
      </c>
    </row>
    <row r="96" spans="1:8" x14ac:dyDescent="0.2">
      <c r="A96" s="4" t="s">
        <v>315</v>
      </c>
      <c r="B96" s="4">
        <v>0</v>
      </c>
      <c r="C96" s="4">
        <v>2</v>
      </c>
      <c r="D96" s="4">
        <v>12</v>
      </c>
      <c r="E96" s="4">
        <v>180</v>
      </c>
      <c r="F96" s="4">
        <f t="shared" si="5"/>
        <v>194</v>
      </c>
      <c r="G96" s="4">
        <f t="shared" si="6"/>
        <v>7.216494845360824</v>
      </c>
    </row>
    <row r="97" spans="1:8" x14ac:dyDescent="0.2">
      <c r="A97" s="4" t="s">
        <v>316</v>
      </c>
      <c r="B97" s="4">
        <v>0</v>
      </c>
      <c r="C97" s="4">
        <v>1</v>
      </c>
      <c r="D97" s="4">
        <v>13</v>
      </c>
      <c r="E97" s="4">
        <v>175</v>
      </c>
      <c r="F97" s="4">
        <f t="shared" si="5"/>
        <v>189</v>
      </c>
      <c r="G97" s="4">
        <f t="shared" si="6"/>
        <v>7.4074074074074066</v>
      </c>
      <c r="H97" s="4">
        <f>AVERAGE(G97:G99)</f>
        <v>8.7005506705746516</v>
      </c>
    </row>
    <row r="98" spans="1:8" x14ac:dyDescent="0.2">
      <c r="A98" s="4" t="s">
        <v>316</v>
      </c>
      <c r="B98" s="4">
        <v>0</v>
      </c>
      <c r="C98" s="4">
        <v>0</v>
      </c>
      <c r="D98" s="4">
        <v>10</v>
      </c>
      <c r="E98" s="4">
        <v>129</v>
      </c>
      <c r="F98" s="4">
        <f t="shared" si="5"/>
        <v>139</v>
      </c>
      <c r="G98" s="4">
        <f t="shared" si="6"/>
        <v>7.1942446043165464</v>
      </c>
    </row>
    <row r="99" spans="1:8" x14ac:dyDescent="0.2">
      <c r="A99" s="4" t="s">
        <v>316</v>
      </c>
      <c r="B99" s="4">
        <v>3</v>
      </c>
      <c r="C99" s="4">
        <v>3</v>
      </c>
      <c r="D99" s="4">
        <v>17</v>
      </c>
      <c r="E99" s="4">
        <v>177</v>
      </c>
      <c r="F99" s="4">
        <f t="shared" si="5"/>
        <v>200</v>
      </c>
      <c r="G99" s="4">
        <f t="shared" si="6"/>
        <v>11.5</v>
      </c>
    </row>
    <row r="100" spans="1:8" x14ac:dyDescent="0.2">
      <c r="A100" s="4" t="s">
        <v>317</v>
      </c>
      <c r="B100" s="4">
        <v>1</v>
      </c>
      <c r="C100" s="4">
        <v>4</v>
      </c>
      <c r="D100" s="4">
        <v>16</v>
      </c>
      <c r="E100" s="4">
        <v>140</v>
      </c>
      <c r="F100" s="4">
        <f t="shared" si="5"/>
        <v>161</v>
      </c>
      <c r="G100" s="4">
        <f t="shared" si="6"/>
        <v>13.043478260869565</v>
      </c>
      <c r="H100" s="19">
        <f>AVERAGE(G100:G102)</f>
        <v>11.919842547861871</v>
      </c>
    </row>
    <row r="101" spans="1:8" x14ac:dyDescent="0.2">
      <c r="A101" s="4" t="s">
        <v>317</v>
      </c>
      <c r="B101" s="4">
        <v>3</v>
      </c>
      <c r="C101" s="4">
        <v>3</v>
      </c>
      <c r="D101" s="4">
        <v>20</v>
      </c>
      <c r="E101" s="4">
        <v>136</v>
      </c>
      <c r="F101" s="4">
        <f t="shared" si="5"/>
        <v>162</v>
      </c>
      <c r="G101" s="4">
        <f t="shared" si="6"/>
        <v>16.049382716049383</v>
      </c>
    </row>
    <row r="102" spans="1:8" x14ac:dyDescent="0.2">
      <c r="A102" s="4" t="s">
        <v>317</v>
      </c>
      <c r="B102" s="4">
        <v>1</v>
      </c>
      <c r="C102" s="4">
        <v>3</v>
      </c>
      <c r="D102" s="4">
        <v>9</v>
      </c>
      <c r="E102" s="4">
        <v>182</v>
      </c>
      <c r="F102" s="4">
        <f t="shared" si="5"/>
        <v>195</v>
      </c>
      <c r="G102" s="4">
        <f t="shared" si="6"/>
        <v>6.666666666666667</v>
      </c>
    </row>
    <row r="103" spans="1:8" x14ac:dyDescent="0.2">
      <c r="A103" s="4" t="s">
        <v>318</v>
      </c>
      <c r="B103" s="4">
        <v>0</v>
      </c>
      <c r="C103" s="4">
        <v>1</v>
      </c>
      <c r="D103" s="4">
        <v>5</v>
      </c>
      <c r="E103" s="4">
        <v>86</v>
      </c>
      <c r="F103" s="4">
        <f t="shared" si="5"/>
        <v>92</v>
      </c>
      <c r="G103" s="4">
        <f t="shared" si="6"/>
        <v>6.5217391304347823</v>
      </c>
      <c r="H103" s="4">
        <f>AVERAGE(G103:G105)</f>
        <v>7.6198727063053937</v>
      </c>
    </row>
    <row r="104" spans="1:8" x14ac:dyDescent="0.2">
      <c r="A104" s="4" t="s">
        <v>318</v>
      </c>
      <c r="B104" s="4">
        <v>0</v>
      </c>
      <c r="C104" s="4">
        <v>1</v>
      </c>
      <c r="D104" s="4">
        <v>4</v>
      </c>
      <c r="E104" s="4">
        <v>86</v>
      </c>
      <c r="F104" s="4">
        <f t="shared" si="5"/>
        <v>91</v>
      </c>
      <c r="G104" s="4">
        <f t="shared" si="6"/>
        <v>5.4945054945054945</v>
      </c>
    </row>
    <row r="105" spans="1:8" x14ac:dyDescent="0.2">
      <c r="A105" s="4" t="s">
        <v>318</v>
      </c>
      <c r="B105" s="4">
        <v>0</v>
      </c>
      <c r="C105" s="4">
        <v>0</v>
      </c>
      <c r="D105" s="4">
        <v>9</v>
      </c>
      <c r="E105" s="4">
        <v>74</v>
      </c>
      <c r="F105" s="4">
        <f t="shared" si="5"/>
        <v>83</v>
      </c>
      <c r="G105" s="4">
        <f t="shared" si="6"/>
        <v>10.843373493975903</v>
      </c>
    </row>
    <row r="106" spans="1:8" x14ac:dyDescent="0.2">
      <c r="A106" s="4" t="s">
        <v>319</v>
      </c>
      <c r="B106" s="4">
        <v>0</v>
      </c>
      <c r="C106" s="4">
        <v>1</v>
      </c>
      <c r="D106" s="4">
        <v>16</v>
      </c>
      <c r="E106" s="4">
        <v>148</v>
      </c>
      <c r="F106" s="4">
        <f t="shared" si="5"/>
        <v>165</v>
      </c>
      <c r="G106" s="4">
        <f t="shared" si="6"/>
        <v>10.303030303030303</v>
      </c>
      <c r="H106" s="4">
        <f>AVERAGE(G106:G108)</f>
        <v>6.2919205737263191</v>
      </c>
    </row>
    <row r="107" spans="1:8" x14ac:dyDescent="0.2">
      <c r="A107" s="4" t="s">
        <v>319</v>
      </c>
      <c r="B107" s="4">
        <v>1</v>
      </c>
      <c r="C107" s="4">
        <v>1</v>
      </c>
      <c r="D107" s="4">
        <v>4</v>
      </c>
      <c r="E107" s="4">
        <v>123</v>
      </c>
      <c r="F107" s="4">
        <f t="shared" si="5"/>
        <v>129</v>
      </c>
      <c r="G107" s="4">
        <f t="shared" si="6"/>
        <v>4.6511627906976747</v>
      </c>
    </row>
    <row r="108" spans="1:8" x14ac:dyDescent="0.2">
      <c r="A108" s="4" t="s">
        <v>319</v>
      </c>
      <c r="B108" s="4">
        <v>0</v>
      </c>
      <c r="C108" s="4">
        <v>3</v>
      </c>
      <c r="D108" s="4">
        <v>3</v>
      </c>
      <c r="E108" s="4">
        <v>147</v>
      </c>
      <c r="F108" s="4">
        <f t="shared" si="5"/>
        <v>153</v>
      </c>
      <c r="G108" s="4">
        <f t="shared" si="6"/>
        <v>3.9215686274509802</v>
      </c>
    </row>
    <row r="109" spans="1:8" x14ac:dyDescent="0.2">
      <c r="A109" s="4" t="s">
        <v>320</v>
      </c>
      <c r="B109" s="4">
        <v>0</v>
      </c>
      <c r="C109" s="4">
        <v>0</v>
      </c>
      <c r="D109" s="4">
        <v>7</v>
      </c>
      <c r="E109" s="4">
        <v>158</v>
      </c>
      <c r="F109" s="4">
        <f t="shared" si="5"/>
        <v>165</v>
      </c>
      <c r="G109" s="4">
        <f t="shared" si="6"/>
        <v>4.2424242424242431</v>
      </c>
      <c r="H109" s="4">
        <f>AVERAGE(G109:G112)</f>
        <v>6.1736570281195036</v>
      </c>
    </row>
    <row r="110" spans="1:8" x14ac:dyDescent="0.2">
      <c r="A110" s="4" t="s">
        <v>320</v>
      </c>
      <c r="B110" s="4">
        <v>0</v>
      </c>
      <c r="C110" s="4">
        <v>2</v>
      </c>
      <c r="D110" s="4">
        <v>8</v>
      </c>
      <c r="E110" s="4">
        <v>143</v>
      </c>
      <c r="F110" s="4">
        <f t="shared" si="5"/>
        <v>153</v>
      </c>
      <c r="G110" s="4">
        <f t="shared" si="6"/>
        <v>6.5359477124183014</v>
      </c>
    </row>
    <row r="111" spans="1:8" x14ac:dyDescent="0.2">
      <c r="A111" s="4" t="s">
        <v>320</v>
      </c>
      <c r="B111" s="4">
        <v>0</v>
      </c>
      <c r="C111" s="4">
        <v>3</v>
      </c>
      <c r="D111" s="4">
        <v>4</v>
      </c>
      <c r="E111" s="4">
        <v>189</v>
      </c>
      <c r="F111" s="4">
        <f t="shared" si="5"/>
        <v>196</v>
      </c>
      <c r="G111" s="4">
        <f t="shared" si="6"/>
        <v>3.5714285714285712</v>
      </c>
    </row>
    <row r="112" spans="1:8" x14ac:dyDescent="0.2">
      <c r="A112" s="4" t="s">
        <v>320</v>
      </c>
      <c r="B112" s="4">
        <v>0</v>
      </c>
      <c r="C112" s="4">
        <v>1</v>
      </c>
      <c r="D112" s="4">
        <v>8</v>
      </c>
      <c r="E112" s="4">
        <v>78</v>
      </c>
      <c r="F112" s="4">
        <f t="shared" si="5"/>
        <v>87</v>
      </c>
      <c r="G112" s="4">
        <f t="shared" si="6"/>
        <v>10.344827586206897</v>
      </c>
    </row>
    <row r="113" spans="1:8" x14ac:dyDescent="0.2">
      <c r="A113" s="4" t="s">
        <v>321</v>
      </c>
      <c r="B113" s="4">
        <v>0</v>
      </c>
      <c r="C113" s="4">
        <v>1</v>
      </c>
      <c r="D113" s="4">
        <v>5</v>
      </c>
      <c r="E113" s="4">
        <v>96</v>
      </c>
      <c r="F113" s="4">
        <f t="shared" si="5"/>
        <v>102</v>
      </c>
      <c r="G113" s="4">
        <f t="shared" si="6"/>
        <v>5.8823529411764701</v>
      </c>
      <c r="H113" s="19">
        <f>AVERAGE(G113:G115)</f>
        <v>9.5566257692160672</v>
      </c>
    </row>
    <row r="114" spans="1:8" x14ac:dyDescent="0.2">
      <c r="A114" s="4" t="s">
        <v>321</v>
      </c>
      <c r="B114" s="4">
        <v>0</v>
      </c>
      <c r="C114" s="4">
        <v>2</v>
      </c>
      <c r="D114" s="4">
        <v>23</v>
      </c>
      <c r="E114" s="4">
        <v>165</v>
      </c>
      <c r="F114" s="4">
        <f t="shared" si="5"/>
        <v>190</v>
      </c>
      <c r="G114" s="4">
        <f t="shared" si="6"/>
        <v>13.157894736842104</v>
      </c>
    </row>
    <row r="115" spans="1:8" x14ac:dyDescent="0.2">
      <c r="A115" s="4" t="s">
        <v>321</v>
      </c>
      <c r="B115" s="4">
        <v>0</v>
      </c>
      <c r="C115" s="4">
        <v>0</v>
      </c>
      <c r="D115" s="4">
        <v>13</v>
      </c>
      <c r="E115" s="4">
        <v>122</v>
      </c>
      <c r="F115" s="4">
        <f t="shared" si="5"/>
        <v>135</v>
      </c>
      <c r="G115" s="4">
        <f t="shared" si="6"/>
        <v>9.6296296296296298</v>
      </c>
    </row>
    <row r="116" spans="1:8" x14ac:dyDescent="0.2">
      <c r="A116" s="4" t="s">
        <v>322</v>
      </c>
      <c r="B116" s="4">
        <v>0</v>
      </c>
      <c r="C116" s="4">
        <v>0</v>
      </c>
      <c r="D116" s="4">
        <v>5</v>
      </c>
      <c r="E116" s="4">
        <v>122</v>
      </c>
      <c r="F116" s="4">
        <f t="shared" si="5"/>
        <v>127</v>
      </c>
      <c r="G116" s="4">
        <f t="shared" si="6"/>
        <v>3.9370078740157481</v>
      </c>
      <c r="H116" s="4">
        <f>AVERAGE(G116:G118)</f>
        <v>5.6450514352990391</v>
      </c>
    </row>
    <row r="117" spans="1:8" x14ac:dyDescent="0.2">
      <c r="A117" s="4" t="s">
        <v>322</v>
      </c>
      <c r="B117" s="4">
        <v>1</v>
      </c>
      <c r="C117" s="4">
        <v>1</v>
      </c>
      <c r="D117" s="4">
        <v>4</v>
      </c>
      <c r="E117" s="4">
        <v>77</v>
      </c>
      <c r="F117" s="4">
        <f t="shared" si="5"/>
        <v>83</v>
      </c>
      <c r="G117" s="4">
        <f t="shared" si="6"/>
        <v>7.2289156626506017</v>
      </c>
    </row>
    <row r="118" spans="1:8" x14ac:dyDescent="0.2">
      <c r="A118" s="4" t="s">
        <v>322</v>
      </c>
      <c r="B118" s="4">
        <v>0</v>
      </c>
      <c r="C118" s="4">
        <v>0</v>
      </c>
      <c r="D118" s="4">
        <v>6</v>
      </c>
      <c r="E118" s="4">
        <v>98</v>
      </c>
      <c r="F118" s="4">
        <f t="shared" si="5"/>
        <v>104</v>
      </c>
      <c r="G118" s="4">
        <f t="shared" si="6"/>
        <v>5.7692307692307692</v>
      </c>
    </row>
    <row r="119" spans="1:8" x14ac:dyDescent="0.2">
      <c r="A119" s="4" t="s">
        <v>323</v>
      </c>
      <c r="B119" s="4">
        <v>0</v>
      </c>
      <c r="C119" s="4">
        <v>0</v>
      </c>
      <c r="D119" s="4">
        <v>7</v>
      </c>
      <c r="E119" s="4">
        <v>124</v>
      </c>
      <c r="F119" s="4">
        <f t="shared" si="5"/>
        <v>131</v>
      </c>
      <c r="G119" s="4">
        <f t="shared" si="6"/>
        <v>5.343511450381679</v>
      </c>
      <c r="H119" s="4">
        <f>AVERAGE(G119:G121)</f>
        <v>8.4181618662146551</v>
      </c>
    </row>
    <row r="120" spans="1:8" x14ac:dyDescent="0.2">
      <c r="A120" s="4" t="s">
        <v>323</v>
      </c>
      <c r="B120" s="4">
        <v>2</v>
      </c>
      <c r="C120" s="4">
        <v>1</v>
      </c>
      <c r="D120" s="4">
        <v>10</v>
      </c>
      <c r="E120" s="4">
        <v>86</v>
      </c>
      <c r="F120" s="4">
        <f t="shared" si="5"/>
        <v>99</v>
      </c>
      <c r="G120" s="4">
        <f t="shared" si="6"/>
        <v>13.131313131313133</v>
      </c>
    </row>
    <row r="121" spans="1:8" x14ac:dyDescent="0.2">
      <c r="A121" s="4" t="s">
        <v>323</v>
      </c>
      <c r="B121" s="4">
        <v>0</v>
      </c>
      <c r="C121" s="4">
        <v>0</v>
      </c>
      <c r="D121" s="4">
        <v>4</v>
      </c>
      <c r="E121" s="4">
        <v>55</v>
      </c>
      <c r="F121" s="4">
        <f t="shared" si="5"/>
        <v>59</v>
      </c>
      <c r="G121" s="4">
        <f t="shared" si="6"/>
        <v>6.7796610169491522</v>
      </c>
    </row>
    <row r="122" spans="1:8" x14ac:dyDescent="0.2">
      <c r="A122" s="4" t="s">
        <v>324</v>
      </c>
      <c r="B122" s="4">
        <v>0</v>
      </c>
      <c r="C122" s="4">
        <v>0</v>
      </c>
      <c r="D122" s="4">
        <v>11</v>
      </c>
      <c r="E122" s="4">
        <v>149</v>
      </c>
      <c r="F122" s="4">
        <f t="shared" si="5"/>
        <v>160</v>
      </c>
      <c r="G122" s="4">
        <f t="shared" si="6"/>
        <v>6.8750000000000009</v>
      </c>
      <c r="H122" s="4">
        <f>AVERAGE(G122:G124)</f>
        <v>7.4053030303030303</v>
      </c>
    </row>
    <row r="123" spans="1:8" x14ac:dyDescent="0.2">
      <c r="A123" s="4" t="s">
        <v>324</v>
      </c>
      <c r="B123" s="4">
        <v>0</v>
      </c>
      <c r="C123" s="4">
        <v>0</v>
      </c>
      <c r="D123" s="4">
        <v>12</v>
      </c>
      <c r="E123" s="4">
        <v>164</v>
      </c>
      <c r="F123" s="4">
        <f t="shared" si="5"/>
        <v>176</v>
      </c>
      <c r="G123" s="4">
        <f t="shared" si="6"/>
        <v>6.8181818181818175</v>
      </c>
    </row>
    <row r="124" spans="1:8" x14ac:dyDescent="0.2">
      <c r="A124" s="4" t="s">
        <v>324</v>
      </c>
      <c r="B124" s="4">
        <v>0</v>
      </c>
      <c r="C124" s="4">
        <v>0</v>
      </c>
      <c r="D124" s="4">
        <v>15</v>
      </c>
      <c r="E124" s="4">
        <v>161</v>
      </c>
      <c r="F124" s="4">
        <f t="shared" si="5"/>
        <v>176</v>
      </c>
      <c r="G124" s="4">
        <f t="shared" si="6"/>
        <v>8.5227272727272716</v>
      </c>
    </row>
    <row r="125" spans="1:8" x14ac:dyDescent="0.2">
      <c r="A125" s="4" t="s">
        <v>325</v>
      </c>
      <c r="B125" s="4">
        <v>0</v>
      </c>
      <c r="C125" s="4">
        <v>0</v>
      </c>
      <c r="D125" s="4">
        <v>3</v>
      </c>
      <c r="E125" s="4">
        <v>66</v>
      </c>
      <c r="F125" s="4">
        <f t="shared" si="5"/>
        <v>69</v>
      </c>
      <c r="G125" s="4">
        <f t="shared" si="6"/>
        <v>4.3478260869565215</v>
      </c>
      <c r="H125" s="4">
        <f>AVERAGE(G125:G127)</f>
        <v>4.87753635620001</v>
      </c>
    </row>
    <row r="126" spans="1:8" x14ac:dyDescent="0.2">
      <c r="A126" s="4" t="s">
        <v>325</v>
      </c>
      <c r="B126" s="4">
        <v>1</v>
      </c>
      <c r="C126" s="4">
        <v>0</v>
      </c>
      <c r="D126" s="4">
        <v>6</v>
      </c>
      <c r="E126" s="4">
        <v>80</v>
      </c>
      <c r="F126" s="4">
        <f t="shared" si="5"/>
        <v>87</v>
      </c>
      <c r="G126" s="4">
        <f t="shared" si="6"/>
        <v>8.0459770114942533</v>
      </c>
    </row>
    <row r="127" spans="1:8" x14ac:dyDescent="0.2">
      <c r="A127" s="4" t="s">
        <v>325</v>
      </c>
      <c r="B127" s="4">
        <v>0</v>
      </c>
      <c r="C127" s="4">
        <v>1</v>
      </c>
      <c r="D127" s="4">
        <v>2</v>
      </c>
      <c r="E127" s="4">
        <v>131</v>
      </c>
      <c r="F127" s="4">
        <f t="shared" si="5"/>
        <v>134</v>
      </c>
      <c r="G127" s="4">
        <f t="shared" si="6"/>
        <v>2.2388059701492535</v>
      </c>
    </row>
    <row r="128" spans="1:8" x14ac:dyDescent="0.2">
      <c r="A128" s="4" t="s">
        <v>326</v>
      </c>
      <c r="B128" s="4">
        <v>1</v>
      </c>
      <c r="C128" s="4">
        <v>1</v>
      </c>
      <c r="D128" s="4">
        <v>4</v>
      </c>
      <c r="E128" s="4">
        <v>136</v>
      </c>
      <c r="F128" s="4">
        <f t="shared" si="5"/>
        <v>142</v>
      </c>
      <c r="G128" s="4">
        <f t="shared" si="6"/>
        <v>4.225352112676056</v>
      </c>
      <c r="H128" s="4">
        <f>AVERAGE(G128:G130)</f>
        <v>7.8320618153364627</v>
      </c>
    </row>
    <row r="129" spans="1:8" x14ac:dyDescent="0.2">
      <c r="A129" s="4" t="s">
        <v>326</v>
      </c>
      <c r="B129" s="4">
        <v>4</v>
      </c>
      <c r="C129" s="4">
        <v>0</v>
      </c>
      <c r="D129" s="4">
        <v>9</v>
      </c>
      <c r="E129" s="4">
        <v>179</v>
      </c>
      <c r="F129" s="4">
        <f t="shared" si="5"/>
        <v>192</v>
      </c>
      <c r="G129" s="4">
        <f t="shared" si="6"/>
        <v>6.770833333333333</v>
      </c>
    </row>
    <row r="130" spans="1:8" x14ac:dyDescent="0.2">
      <c r="A130" s="4" t="s">
        <v>326</v>
      </c>
      <c r="B130" s="4">
        <v>0</v>
      </c>
      <c r="C130" s="4">
        <v>3</v>
      </c>
      <c r="D130" s="4">
        <v>15</v>
      </c>
      <c r="E130" s="4">
        <v>126</v>
      </c>
      <c r="F130" s="4">
        <f t="shared" si="5"/>
        <v>144</v>
      </c>
      <c r="G130" s="4">
        <f t="shared" si="6"/>
        <v>12.5</v>
      </c>
    </row>
    <row r="131" spans="1:8" x14ac:dyDescent="0.2">
      <c r="A131" s="4" t="s">
        <v>327</v>
      </c>
      <c r="B131" s="4">
        <v>0</v>
      </c>
      <c r="C131" s="4">
        <v>1</v>
      </c>
      <c r="D131" s="4">
        <v>14</v>
      </c>
      <c r="E131" s="4">
        <v>95</v>
      </c>
      <c r="F131" s="4">
        <f t="shared" si="5"/>
        <v>110</v>
      </c>
      <c r="G131" s="4">
        <f t="shared" si="6"/>
        <v>13.636363636363635</v>
      </c>
      <c r="H131" s="19">
        <f>AVERAGE(G131:G133)</f>
        <v>10.329008277024693</v>
      </c>
    </row>
    <row r="132" spans="1:8" x14ac:dyDescent="0.2">
      <c r="A132" s="4" t="s">
        <v>327</v>
      </c>
      <c r="B132" s="4">
        <v>0</v>
      </c>
      <c r="C132" s="4">
        <v>0</v>
      </c>
      <c r="D132" s="4">
        <v>9</v>
      </c>
      <c r="E132" s="4">
        <v>93</v>
      </c>
      <c r="F132" s="4">
        <f t="shared" si="5"/>
        <v>102</v>
      </c>
      <c r="G132" s="4">
        <f t="shared" si="6"/>
        <v>8.8235294117647065</v>
      </c>
    </row>
    <row r="133" spans="1:8" x14ac:dyDescent="0.2">
      <c r="A133" s="4" t="s">
        <v>327</v>
      </c>
      <c r="B133" s="4">
        <v>0</v>
      </c>
      <c r="C133" s="4">
        <v>0</v>
      </c>
      <c r="D133" s="4">
        <v>11</v>
      </c>
      <c r="E133" s="4">
        <v>118</v>
      </c>
      <c r="F133" s="4">
        <f t="shared" si="5"/>
        <v>129</v>
      </c>
      <c r="G133" s="4">
        <f t="shared" si="6"/>
        <v>8.5271317829457356</v>
      </c>
    </row>
    <row r="134" spans="1:8" x14ac:dyDescent="0.2">
      <c r="A134" s="4" t="s">
        <v>328</v>
      </c>
      <c r="B134" s="4">
        <v>6</v>
      </c>
      <c r="C134" s="4">
        <v>4</v>
      </c>
      <c r="D134" s="4">
        <v>22</v>
      </c>
      <c r="E134" s="4">
        <v>143</v>
      </c>
      <c r="F134" s="4">
        <f t="shared" ref="F134:F197" si="7">SUM(B134:E134)</f>
        <v>175</v>
      </c>
      <c r="G134" s="4">
        <f t="shared" ref="G134:G197" si="8">(SUM(B134:D134)/F134)*100</f>
        <v>18.285714285714285</v>
      </c>
      <c r="H134" s="19">
        <f>AVERAGE(G134:G136)</f>
        <v>16.441801224372409</v>
      </c>
    </row>
    <row r="135" spans="1:8" x14ac:dyDescent="0.2">
      <c r="A135" s="4" t="s">
        <v>328</v>
      </c>
      <c r="B135" s="4">
        <v>0</v>
      </c>
      <c r="C135" s="4">
        <v>3</v>
      </c>
      <c r="D135" s="4">
        <v>14</v>
      </c>
      <c r="E135" s="4">
        <v>105</v>
      </c>
      <c r="F135" s="4">
        <f t="shared" si="7"/>
        <v>122</v>
      </c>
      <c r="G135" s="4">
        <f t="shared" si="8"/>
        <v>13.934426229508196</v>
      </c>
    </row>
    <row r="136" spans="1:8" x14ac:dyDescent="0.2">
      <c r="A136" s="4" t="s">
        <v>328</v>
      </c>
      <c r="B136" s="4">
        <v>0</v>
      </c>
      <c r="C136" s="4">
        <v>4</v>
      </c>
      <c r="D136" s="4">
        <v>9</v>
      </c>
      <c r="E136" s="4">
        <v>63</v>
      </c>
      <c r="F136" s="4">
        <f t="shared" si="7"/>
        <v>76</v>
      </c>
      <c r="G136" s="4">
        <f t="shared" si="8"/>
        <v>17.105263157894736</v>
      </c>
    </row>
    <row r="137" spans="1:8" x14ac:dyDescent="0.2">
      <c r="A137" s="4" t="s">
        <v>329</v>
      </c>
      <c r="B137" s="4">
        <v>0</v>
      </c>
      <c r="C137" s="4">
        <v>0</v>
      </c>
      <c r="D137" s="4">
        <v>4</v>
      </c>
      <c r="E137" s="4">
        <v>138</v>
      </c>
      <c r="F137" s="4">
        <f t="shared" si="7"/>
        <v>142</v>
      </c>
      <c r="G137" s="4">
        <f t="shared" si="8"/>
        <v>2.8169014084507045</v>
      </c>
      <c r="H137" s="4">
        <f>AVERAGE(G137:G140)</f>
        <v>3.2713712482482586</v>
      </c>
    </row>
    <row r="138" spans="1:8" x14ac:dyDescent="0.2">
      <c r="A138" s="4" t="s">
        <v>329</v>
      </c>
      <c r="B138" s="4">
        <v>0</v>
      </c>
      <c r="C138" s="4">
        <v>0</v>
      </c>
      <c r="D138" s="4">
        <v>3</v>
      </c>
      <c r="E138" s="4">
        <v>107</v>
      </c>
      <c r="F138" s="4">
        <f t="shared" si="7"/>
        <v>110</v>
      </c>
      <c r="G138" s="4">
        <f t="shared" si="8"/>
        <v>2.7272727272727271</v>
      </c>
    </row>
    <row r="139" spans="1:8" x14ac:dyDescent="0.2">
      <c r="A139" s="4" t="s">
        <v>329</v>
      </c>
      <c r="B139" s="4">
        <v>0</v>
      </c>
      <c r="C139" s="4">
        <v>1</v>
      </c>
      <c r="D139" s="4">
        <v>3</v>
      </c>
      <c r="E139" s="4">
        <v>138</v>
      </c>
      <c r="F139" s="4">
        <f t="shared" si="7"/>
        <v>142</v>
      </c>
      <c r="G139" s="4">
        <f t="shared" si="8"/>
        <v>2.8169014084507045</v>
      </c>
    </row>
    <row r="140" spans="1:8" x14ac:dyDescent="0.2">
      <c r="A140" s="4" t="s">
        <v>329</v>
      </c>
      <c r="B140" s="4">
        <v>0</v>
      </c>
      <c r="C140" s="4">
        <v>0</v>
      </c>
      <c r="D140" s="4">
        <v>6</v>
      </c>
      <c r="E140" s="4">
        <v>121</v>
      </c>
      <c r="F140" s="4">
        <f t="shared" si="7"/>
        <v>127</v>
      </c>
      <c r="G140" s="4">
        <f t="shared" si="8"/>
        <v>4.7244094488188972</v>
      </c>
    </row>
    <row r="141" spans="1:8" x14ac:dyDescent="0.2">
      <c r="A141" s="4" t="s">
        <v>330</v>
      </c>
      <c r="B141" s="4">
        <v>0</v>
      </c>
      <c r="C141" s="4">
        <v>0</v>
      </c>
      <c r="D141" s="4">
        <v>2</v>
      </c>
      <c r="E141" s="4">
        <v>40</v>
      </c>
      <c r="F141" s="4">
        <f t="shared" si="7"/>
        <v>42</v>
      </c>
      <c r="G141" s="4">
        <f t="shared" si="8"/>
        <v>4.7619047619047619</v>
      </c>
      <c r="H141" s="4">
        <f>AVERAGE(G141:G143)</f>
        <v>4.5286649060233968</v>
      </c>
    </row>
    <row r="142" spans="1:8" x14ac:dyDescent="0.2">
      <c r="A142" s="4" t="s">
        <v>330</v>
      </c>
      <c r="B142" s="4">
        <v>0</v>
      </c>
      <c r="C142" s="4">
        <v>0</v>
      </c>
      <c r="D142" s="4">
        <v>2</v>
      </c>
      <c r="E142" s="4">
        <v>51</v>
      </c>
      <c r="F142" s="4">
        <f t="shared" si="7"/>
        <v>53</v>
      </c>
      <c r="G142" s="4">
        <f t="shared" si="8"/>
        <v>3.7735849056603774</v>
      </c>
    </row>
    <row r="143" spans="1:8" x14ac:dyDescent="0.2">
      <c r="A143" s="4" t="s">
        <v>330</v>
      </c>
      <c r="B143" s="4">
        <v>0</v>
      </c>
      <c r="C143" s="4">
        <v>1</v>
      </c>
      <c r="D143" s="4">
        <v>9</v>
      </c>
      <c r="E143" s="4">
        <v>188</v>
      </c>
      <c r="F143" s="4">
        <f t="shared" si="7"/>
        <v>198</v>
      </c>
      <c r="G143" s="4">
        <f t="shared" si="8"/>
        <v>5.0505050505050502</v>
      </c>
    </row>
    <row r="144" spans="1:8" x14ac:dyDescent="0.2">
      <c r="A144" s="4" t="s">
        <v>331</v>
      </c>
      <c r="B144" s="4">
        <v>2</v>
      </c>
      <c r="C144" s="4">
        <v>0</v>
      </c>
      <c r="D144" s="4">
        <v>15</v>
      </c>
      <c r="E144" s="4">
        <v>160</v>
      </c>
      <c r="F144" s="4">
        <f t="shared" si="7"/>
        <v>177</v>
      </c>
      <c r="G144" s="4">
        <f t="shared" si="8"/>
        <v>9.6045197740112993</v>
      </c>
      <c r="H144" s="19">
        <f>AVERAGE(G144:G147)</f>
        <v>14.850844207733218</v>
      </c>
    </row>
    <row r="145" spans="1:8" x14ac:dyDescent="0.2">
      <c r="A145" s="4" t="s">
        <v>331</v>
      </c>
      <c r="B145" s="4">
        <v>0</v>
      </c>
      <c r="C145" s="4">
        <v>5</v>
      </c>
      <c r="D145" s="4">
        <v>20</v>
      </c>
      <c r="E145" s="4">
        <v>53</v>
      </c>
      <c r="F145" s="4">
        <f t="shared" si="7"/>
        <v>78</v>
      </c>
      <c r="G145" s="4">
        <f t="shared" si="8"/>
        <v>32.051282051282051</v>
      </c>
    </row>
    <row r="146" spans="1:8" x14ac:dyDescent="0.2">
      <c r="A146" s="4" t="s">
        <v>331</v>
      </c>
      <c r="B146" s="4">
        <v>0</v>
      </c>
      <c r="C146" s="4">
        <v>2</v>
      </c>
      <c r="D146" s="4">
        <v>7</v>
      </c>
      <c r="E146" s="4">
        <v>115</v>
      </c>
      <c r="F146" s="4">
        <f t="shared" si="7"/>
        <v>124</v>
      </c>
      <c r="G146" s="4">
        <f t="shared" si="8"/>
        <v>7.2580645161290329</v>
      </c>
    </row>
    <row r="147" spans="1:8" x14ac:dyDescent="0.2">
      <c r="A147" s="4" t="s">
        <v>331</v>
      </c>
      <c r="B147" s="4">
        <v>0</v>
      </c>
      <c r="C147" s="4">
        <v>3</v>
      </c>
      <c r="D147" s="4">
        <v>12</v>
      </c>
      <c r="E147" s="4">
        <v>128</v>
      </c>
      <c r="F147" s="4">
        <f t="shared" si="7"/>
        <v>143</v>
      </c>
      <c r="G147" s="4">
        <f t="shared" si="8"/>
        <v>10.48951048951049</v>
      </c>
    </row>
    <row r="148" spans="1:8" x14ac:dyDescent="0.2">
      <c r="A148" s="4" t="s">
        <v>332</v>
      </c>
      <c r="B148" s="4">
        <v>4</v>
      </c>
      <c r="C148" s="4">
        <v>0</v>
      </c>
      <c r="D148" s="4">
        <v>1</v>
      </c>
      <c r="E148" s="4">
        <v>71</v>
      </c>
      <c r="F148" s="4">
        <f t="shared" si="7"/>
        <v>76</v>
      </c>
      <c r="G148" s="4">
        <f t="shared" si="8"/>
        <v>6.5789473684210522</v>
      </c>
      <c r="H148" s="4">
        <f>AVERAGE(G148:G150)</f>
        <v>8.6688739477285353</v>
      </c>
    </row>
    <row r="149" spans="1:8" x14ac:dyDescent="0.2">
      <c r="A149" s="4" t="s">
        <v>332</v>
      </c>
      <c r="B149" s="4">
        <v>0</v>
      </c>
      <c r="C149" s="4">
        <v>1</v>
      </c>
      <c r="D149" s="4">
        <v>6</v>
      </c>
      <c r="E149" s="4">
        <v>75</v>
      </c>
      <c r="F149" s="4">
        <f t="shared" si="7"/>
        <v>82</v>
      </c>
      <c r="G149" s="4">
        <f t="shared" si="8"/>
        <v>8.536585365853659</v>
      </c>
    </row>
    <row r="150" spans="1:8" x14ac:dyDescent="0.2">
      <c r="A150" s="4" t="s">
        <v>332</v>
      </c>
      <c r="B150" s="4">
        <v>2</v>
      </c>
      <c r="C150" s="4">
        <v>1</v>
      </c>
      <c r="D150" s="4">
        <v>8</v>
      </c>
      <c r="E150" s="4">
        <v>90</v>
      </c>
      <c r="F150" s="4">
        <f t="shared" si="7"/>
        <v>101</v>
      </c>
      <c r="G150" s="4">
        <f t="shared" si="8"/>
        <v>10.891089108910892</v>
      </c>
    </row>
    <row r="151" spans="1:8" x14ac:dyDescent="0.2">
      <c r="A151" s="4" t="s">
        <v>333</v>
      </c>
      <c r="B151" s="4">
        <v>0</v>
      </c>
      <c r="C151" s="4">
        <v>1</v>
      </c>
      <c r="D151" s="4">
        <v>3</v>
      </c>
      <c r="E151" s="4">
        <v>112</v>
      </c>
      <c r="F151" s="4">
        <f t="shared" si="7"/>
        <v>116</v>
      </c>
      <c r="G151" s="4">
        <f t="shared" si="8"/>
        <v>3.4482758620689653</v>
      </c>
      <c r="H151" s="4">
        <f>AVERAGE(G151:G153)</f>
        <v>6.1559463862666677</v>
      </c>
    </row>
    <row r="152" spans="1:8" x14ac:dyDescent="0.2">
      <c r="A152" s="4" t="s">
        <v>333</v>
      </c>
      <c r="B152" s="4">
        <v>0</v>
      </c>
      <c r="C152" s="4">
        <v>0</v>
      </c>
      <c r="D152" s="4">
        <v>4</v>
      </c>
      <c r="E152" s="4">
        <v>110</v>
      </c>
      <c r="F152" s="4">
        <f t="shared" si="7"/>
        <v>114</v>
      </c>
      <c r="G152" s="4">
        <f t="shared" si="8"/>
        <v>3.5087719298245612</v>
      </c>
    </row>
    <row r="153" spans="1:8" x14ac:dyDescent="0.2">
      <c r="A153" s="4" t="s">
        <v>333</v>
      </c>
      <c r="B153" s="4">
        <v>0</v>
      </c>
      <c r="C153" s="4">
        <v>0</v>
      </c>
      <c r="D153" s="4">
        <v>16</v>
      </c>
      <c r="E153" s="4">
        <v>123</v>
      </c>
      <c r="F153" s="4">
        <f t="shared" si="7"/>
        <v>139</v>
      </c>
      <c r="G153" s="4">
        <f t="shared" si="8"/>
        <v>11.510791366906476</v>
      </c>
    </row>
    <row r="154" spans="1:8" x14ac:dyDescent="0.2">
      <c r="A154" s="4" t="s">
        <v>334</v>
      </c>
      <c r="B154" s="4">
        <v>0</v>
      </c>
      <c r="C154" s="4">
        <v>0</v>
      </c>
      <c r="D154" s="4">
        <v>2</v>
      </c>
      <c r="E154" s="4">
        <v>117</v>
      </c>
      <c r="F154" s="4">
        <f t="shared" si="7"/>
        <v>119</v>
      </c>
      <c r="G154" s="4">
        <f t="shared" si="8"/>
        <v>1.680672268907563</v>
      </c>
      <c r="H154" s="4">
        <f>AVERAGE(G154:G157)</f>
        <v>5.0562244011944859</v>
      </c>
    </row>
    <row r="155" spans="1:8" x14ac:dyDescent="0.2">
      <c r="A155" s="4" t="s">
        <v>334</v>
      </c>
      <c r="B155" s="4">
        <v>1</v>
      </c>
      <c r="C155" s="4">
        <v>1</v>
      </c>
      <c r="D155" s="4">
        <v>12</v>
      </c>
      <c r="E155" s="4">
        <v>130</v>
      </c>
      <c r="F155" s="4">
        <f t="shared" si="7"/>
        <v>144</v>
      </c>
      <c r="G155" s="4">
        <f t="shared" si="8"/>
        <v>9.7222222222222232</v>
      </c>
    </row>
    <row r="156" spans="1:8" x14ac:dyDescent="0.2">
      <c r="A156" s="4" t="s">
        <v>334</v>
      </c>
      <c r="B156" s="4">
        <v>0</v>
      </c>
      <c r="C156" s="4">
        <v>1</v>
      </c>
      <c r="D156" s="4">
        <v>5</v>
      </c>
      <c r="E156" s="4">
        <v>88</v>
      </c>
      <c r="F156" s="4">
        <f t="shared" si="7"/>
        <v>94</v>
      </c>
      <c r="G156" s="4">
        <f t="shared" si="8"/>
        <v>6.3829787234042552</v>
      </c>
    </row>
    <row r="157" spans="1:8" x14ac:dyDescent="0.2">
      <c r="A157" s="4" t="s">
        <v>334</v>
      </c>
      <c r="B157" s="4">
        <v>0</v>
      </c>
      <c r="C157" s="4">
        <v>0</v>
      </c>
      <c r="D157" s="4">
        <v>2</v>
      </c>
      <c r="E157" s="4">
        <v>80</v>
      </c>
      <c r="F157" s="4">
        <f t="shared" si="7"/>
        <v>82</v>
      </c>
      <c r="G157" s="4">
        <f t="shared" si="8"/>
        <v>2.4390243902439024</v>
      </c>
    </row>
    <row r="158" spans="1:8" x14ac:dyDescent="0.2">
      <c r="A158" s="4" t="s">
        <v>335</v>
      </c>
      <c r="B158" s="4">
        <v>0</v>
      </c>
      <c r="C158" s="4">
        <v>3</v>
      </c>
      <c r="D158" s="4">
        <v>9</v>
      </c>
      <c r="E158" s="4">
        <v>126</v>
      </c>
      <c r="F158" s="4">
        <f t="shared" si="7"/>
        <v>138</v>
      </c>
      <c r="G158" s="4">
        <f t="shared" si="8"/>
        <v>8.695652173913043</v>
      </c>
      <c r="H158" s="4">
        <f>AVERAGE(G158:G160)</f>
        <v>6.3682476943346513</v>
      </c>
    </row>
    <row r="159" spans="1:8" x14ac:dyDescent="0.2">
      <c r="A159" s="4" t="s">
        <v>335</v>
      </c>
      <c r="B159" s="4">
        <v>0</v>
      </c>
      <c r="C159" s="4">
        <v>0</v>
      </c>
      <c r="D159" s="4">
        <v>3</v>
      </c>
      <c r="E159" s="4">
        <v>85</v>
      </c>
      <c r="F159" s="4">
        <f t="shared" si="7"/>
        <v>88</v>
      </c>
      <c r="G159" s="4">
        <f t="shared" si="8"/>
        <v>3.4090909090909087</v>
      </c>
    </row>
    <row r="160" spans="1:8" x14ac:dyDescent="0.2">
      <c r="A160" s="4" t="s">
        <v>335</v>
      </c>
      <c r="B160" s="4">
        <v>0</v>
      </c>
      <c r="C160" s="4">
        <v>0</v>
      </c>
      <c r="D160" s="4">
        <v>7</v>
      </c>
      <c r="E160" s="4">
        <v>93</v>
      </c>
      <c r="F160" s="4">
        <f t="shared" si="7"/>
        <v>100</v>
      </c>
      <c r="G160" s="4">
        <f t="shared" si="8"/>
        <v>7.0000000000000009</v>
      </c>
    </row>
    <row r="161" spans="1:8" x14ac:dyDescent="0.2">
      <c r="A161" s="4" t="s">
        <v>336</v>
      </c>
      <c r="B161" s="4">
        <v>0</v>
      </c>
      <c r="C161" s="4">
        <v>0</v>
      </c>
      <c r="D161" s="4">
        <v>6</v>
      </c>
      <c r="E161" s="4">
        <v>65</v>
      </c>
      <c r="F161" s="4">
        <f t="shared" si="7"/>
        <v>71</v>
      </c>
      <c r="G161" s="4">
        <f t="shared" si="8"/>
        <v>8.4507042253521121</v>
      </c>
      <c r="H161" s="4">
        <f>AVERAGE(G161:G163)</f>
        <v>7.6967812883305839</v>
      </c>
    </row>
    <row r="162" spans="1:8" x14ac:dyDescent="0.2">
      <c r="A162" s="4" t="s">
        <v>336</v>
      </c>
      <c r="B162" s="4">
        <v>0</v>
      </c>
      <c r="C162" s="4">
        <v>0</v>
      </c>
      <c r="D162" s="4">
        <v>9</v>
      </c>
      <c r="E162" s="4">
        <v>99</v>
      </c>
      <c r="F162" s="4">
        <f t="shared" si="7"/>
        <v>108</v>
      </c>
      <c r="G162" s="4">
        <f t="shared" si="8"/>
        <v>8.3333333333333321</v>
      </c>
    </row>
    <row r="163" spans="1:8" x14ac:dyDescent="0.2">
      <c r="A163" s="4" t="s">
        <v>336</v>
      </c>
      <c r="B163" s="4">
        <v>0</v>
      </c>
      <c r="C163" s="4">
        <v>0</v>
      </c>
      <c r="D163" s="4">
        <v>7</v>
      </c>
      <c r="E163" s="4">
        <v>104</v>
      </c>
      <c r="F163" s="4">
        <f t="shared" si="7"/>
        <v>111</v>
      </c>
      <c r="G163" s="4">
        <f t="shared" si="8"/>
        <v>6.3063063063063058</v>
      </c>
    </row>
    <row r="164" spans="1:8" x14ac:dyDescent="0.2">
      <c r="A164" s="4" t="s">
        <v>337</v>
      </c>
      <c r="B164" s="4">
        <v>2</v>
      </c>
      <c r="C164" s="4">
        <v>1</v>
      </c>
      <c r="D164" s="4">
        <v>10</v>
      </c>
      <c r="E164" s="4">
        <v>98</v>
      </c>
      <c r="F164" s="4">
        <f t="shared" si="7"/>
        <v>111</v>
      </c>
      <c r="G164" s="4">
        <f t="shared" si="8"/>
        <v>11.711711711711711</v>
      </c>
      <c r="H164" s="19">
        <f>AVERAGE(G164:G167)</f>
        <v>12.024901356797908</v>
      </c>
    </row>
    <row r="165" spans="1:8" x14ac:dyDescent="0.2">
      <c r="A165" s="4" t="s">
        <v>337</v>
      </c>
      <c r="B165" s="4">
        <v>0</v>
      </c>
      <c r="C165" s="4">
        <v>0</v>
      </c>
      <c r="D165" s="4">
        <v>19</v>
      </c>
      <c r="E165" s="4">
        <v>149</v>
      </c>
      <c r="F165" s="4">
        <f t="shared" si="7"/>
        <v>168</v>
      </c>
      <c r="G165" s="4">
        <f t="shared" si="8"/>
        <v>11.30952380952381</v>
      </c>
    </row>
    <row r="166" spans="1:8" x14ac:dyDescent="0.2">
      <c r="A166" s="4" t="s">
        <v>337</v>
      </c>
      <c r="B166" s="4">
        <v>3</v>
      </c>
      <c r="C166" s="4">
        <v>0</v>
      </c>
      <c r="D166" s="4">
        <v>7</v>
      </c>
      <c r="E166" s="4">
        <v>135</v>
      </c>
      <c r="F166" s="4">
        <f t="shared" si="7"/>
        <v>145</v>
      </c>
      <c r="G166" s="4">
        <f t="shared" si="8"/>
        <v>6.8965517241379306</v>
      </c>
    </row>
    <row r="167" spans="1:8" x14ac:dyDescent="0.2">
      <c r="A167" s="4" t="s">
        <v>337</v>
      </c>
      <c r="B167" s="4">
        <v>2</v>
      </c>
      <c r="C167" s="4">
        <v>4</v>
      </c>
      <c r="D167" s="4">
        <v>18</v>
      </c>
      <c r="E167" s="4">
        <v>108</v>
      </c>
      <c r="F167" s="4">
        <f t="shared" si="7"/>
        <v>132</v>
      </c>
      <c r="G167" s="4">
        <f t="shared" si="8"/>
        <v>18.181818181818183</v>
      </c>
    </row>
    <row r="168" spans="1:8" x14ac:dyDescent="0.2">
      <c r="A168" s="4" t="s">
        <v>338</v>
      </c>
      <c r="B168" s="4">
        <v>1</v>
      </c>
      <c r="C168" s="4">
        <v>0</v>
      </c>
      <c r="D168" s="4">
        <v>3</v>
      </c>
      <c r="E168" s="4">
        <v>58</v>
      </c>
      <c r="F168" s="4">
        <f t="shared" si="7"/>
        <v>62</v>
      </c>
      <c r="G168" s="4">
        <f t="shared" si="8"/>
        <v>6.4516129032258061</v>
      </c>
      <c r="H168" s="4">
        <f>AVERAGE(G168:G170)</f>
        <v>7.2420370440898303</v>
      </c>
    </row>
    <row r="169" spans="1:8" x14ac:dyDescent="0.2">
      <c r="A169" s="4" t="s">
        <v>338</v>
      </c>
      <c r="B169" s="4">
        <v>0</v>
      </c>
      <c r="C169" s="4">
        <v>1</v>
      </c>
      <c r="D169" s="4">
        <v>11</v>
      </c>
      <c r="E169" s="4">
        <v>109</v>
      </c>
      <c r="F169" s="4">
        <f t="shared" si="7"/>
        <v>121</v>
      </c>
      <c r="G169" s="4">
        <f t="shared" si="8"/>
        <v>9.9173553719008272</v>
      </c>
    </row>
    <row r="170" spans="1:8" x14ac:dyDescent="0.2">
      <c r="A170" s="4" t="s">
        <v>338</v>
      </c>
      <c r="B170" s="4">
        <v>1</v>
      </c>
      <c r="C170" s="4">
        <v>1</v>
      </c>
      <c r="D170" s="4">
        <v>4</v>
      </c>
      <c r="E170" s="4">
        <v>106</v>
      </c>
      <c r="F170" s="4">
        <f t="shared" si="7"/>
        <v>112</v>
      </c>
      <c r="G170" s="4">
        <f t="shared" si="8"/>
        <v>5.3571428571428568</v>
      </c>
    </row>
    <row r="171" spans="1:8" x14ac:dyDescent="0.2">
      <c r="A171" s="4" t="s">
        <v>339</v>
      </c>
      <c r="B171" s="4">
        <v>0</v>
      </c>
      <c r="C171" s="4">
        <v>0</v>
      </c>
      <c r="D171" s="4">
        <v>16</v>
      </c>
      <c r="E171" s="4">
        <v>113</v>
      </c>
      <c r="F171" s="4">
        <f t="shared" si="7"/>
        <v>129</v>
      </c>
      <c r="G171" s="4">
        <f t="shared" si="8"/>
        <v>12.403100775193799</v>
      </c>
      <c r="H171" s="4">
        <f>AVERAGE(G171:G173)</f>
        <v>7.5099544482094513</v>
      </c>
    </row>
    <row r="172" spans="1:8" x14ac:dyDescent="0.2">
      <c r="A172" s="4" t="s">
        <v>339</v>
      </c>
      <c r="B172" s="4">
        <v>0</v>
      </c>
      <c r="C172" s="4">
        <v>0</v>
      </c>
      <c r="D172" s="4">
        <v>6</v>
      </c>
      <c r="E172" s="4">
        <v>113</v>
      </c>
      <c r="F172" s="4">
        <f t="shared" si="7"/>
        <v>119</v>
      </c>
      <c r="G172" s="4">
        <f t="shared" si="8"/>
        <v>5.0420168067226889</v>
      </c>
    </row>
    <row r="173" spans="1:8" x14ac:dyDescent="0.2">
      <c r="A173" s="4" t="s">
        <v>339</v>
      </c>
      <c r="B173" s="4">
        <v>0</v>
      </c>
      <c r="C173" s="4">
        <v>0</v>
      </c>
      <c r="D173" s="4">
        <v>6</v>
      </c>
      <c r="E173" s="4">
        <v>112</v>
      </c>
      <c r="F173" s="4">
        <f t="shared" si="7"/>
        <v>118</v>
      </c>
      <c r="G173" s="4">
        <f t="shared" si="8"/>
        <v>5.0847457627118651</v>
      </c>
    </row>
    <row r="174" spans="1:8" x14ac:dyDescent="0.2">
      <c r="A174" s="4" t="s">
        <v>340</v>
      </c>
      <c r="B174" s="4">
        <v>0</v>
      </c>
      <c r="C174" s="4">
        <v>3</v>
      </c>
      <c r="D174" s="4">
        <v>6</v>
      </c>
      <c r="E174" s="4">
        <v>153</v>
      </c>
      <c r="F174" s="4">
        <f t="shared" si="7"/>
        <v>162</v>
      </c>
      <c r="G174" s="4">
        <f t="shared" si="8"/>
        <v>5.5555555555555554</v>
      </c>
      <c r="H174" s="4">
        <f>AVERAGE(G174:G176)</f>
        <v>6.2514934289127835</v>
      </c>
    </row>
    <row r="175" spans="1:8" x14ac:dyDescent="0.2">
      <c r="A175" s="4" t="s">
        <v>340</v>
      </c>
      <c r="B175" s="4">
        <v>0</v>
      </c>
      <c r="C175" s="4">
        <v>0</v>
      </c>
      <c r="D175" s="4">
        <v>4</v>
      </c>
      <c r="E175" s="4">
        <v>92</v>
      </c>
      <c r="F175" s="4">
        <f t="shared" si="7"/>
        <v>96</v>
      </c>
      <c r="G175" s="4">
        <f t="shared" si="8"/>
        <v>4.1666666666666661</v>
      </c>
    </row>
    <row r="176" spans="1:8" x14ac:dyDescent="0.2">
      <c r="A176" s="4" t="s">
        <v>340</v>
      </c>
      <c r="B176" s="4">
        <v>0</v>
      </c>
      <c r="C176" s="4">
        <v>1</v>
      </c>
      <c r="D176" s="4">
        <v>13</v>
      </c>
      <c r="E176" s="4">
        <v>141</v>
      </c>
      <c r="F176" s="4">
        <f t="shared" si="7"/>
        <v>155</v>
      </c>
      <c r="G176" s="4">
        <f t="shared" si="8"/>
        <v>9.0322580645161281</v>
      </c>
    </row>
    <row r="177" spans="1:8" x14ac:dyDescent="0.2">
      <c r="A177" s="4" t="s">
        <v>341</v>
      </c>
      <c r="B177" s="4">
        <v>0</v>
      </c>
      <c r="C177" s="4">
        <v>0</v>
      </c>
      <c r="D177" s="4">
        <v>6</v>
      </c>
      <c r="E177" s="4">
        <v>81</v>
      </c>
      <c r="F177" s="4">
        <f t="shared" si="7"/>
        <v>87</v>
      </c>
      <c r="G177" s="4">
        <f t="shared" si="8"/>
        <v>6.8965517241379306</v>
      </c>
      <c r="H177" s="4">
        <f>AVERAGE(G177:G179)</f>
        <v>5.748734024596093</v>
      </c>
    </row>
    <row r="178" spans="1:8" x14ac:dyDescent="0.2">
      <c r="A178" s="4" t="s">
        <v>341</v>
      </c>
      <c r="B178" s="4">
        <v>0</v>
      </c>
      <c r="C178" s="4">
        <v>0</v>
      </c>
      <c r="D178" s="4">
        <v>2</v>
      </c>
      <c r="E178" s="4">
        <v>63</v>
      </c>
      <c r="F178" s="4">
        <f t="shared" si="7"/>
        <v>65</v>
      </c>
      <c r="G178" s="4">
        <f t="shared" si="8"/>
        <v>3.0769230769230771</v>
      </c>
    </row>
    <row r="179" spans="1:8" x14ac:dyDescent="0.2">
      <c r="A179" s="4" t="s">
        <v>341</v>
      </c>
      <c r="B179" s="4">
        <v>0</v>
      </c>
      <c r="C179" s="4">
        <v>0</v>
      </c>
      <c r="D179" s="4">
        <v>8</v>
      </c>
      <c r="E179" s="4">
        <v>102</v>
      </c>
      <c r="F179" s="4">
        <f t="shared" si="7"/>
        <v>110</v>
      </c>
      <c r="G179" s="4">
        <f t="shared" si="8"/>
        <v>7.2727272727272725</v>
      </c>
    </row>
    <row r="180" spans="1:8" x14ac:dyDescent="0.2">
      <c r="A180" s="4" t="s">
        <v>342</v>
      </c>
      <c r="B180" s="4">
        <v>1</v>
      </c>
      <c r="C180" s="4">
        <v>1</v>
      </c>
      <c r="D180" s="4">
        <v>6</v>
      </c>
      <c r="E180" s="4">
        <v>97</v>
      </c>
      <c r="F180" s="4">
        <f t="shared" si="7"/>
        <v>105</v>
      </c>
      <c r="G180" s="4">
        <f t="shared" si="8"/>
        <v>7.6190476190476195</v>
      </c>
      <c r="H180" s="4">
        <f>AVERAGE(G180:G182)</f>
        <v>8.1126809698238276</v>
      </c>
    </row>
    <row r="181" spans="1:8" x14ac:dyDescent="0.2">
      <c r="A181" s="4" t="s">
        <v>342</v>
      </c>
      <c r="B181" s="4">
        <v>1</v>
      </c>
      <c r="C181" s="4">
        <v>0</v>
      </c>
      <c r="D181" s="4">
        <v>10</v>
      </c>
      <c r="E181" s="4">
        <v>87</v>
      </c>
      <c r="F181" s="4">
        <f t="shared" si="7"/>
        <v>98</v>
      </c>
      <c r="G181" s="4">
        <f t="shared" si="8"/>
        <v>11.224489795918368</v>
      </c>
    </row>
    <row r="182" spans="1:8" x14ac:dyDescent="0.2">
      <c r="A182" s="4" t="s">
        <v>342</v>
      </c>
      <c r="B182" s="4">
        <v>0</v>
      </c>
      <c r="C182" s="4">
        <v>0</v>
      </c>
      <c r="D182" s="4">
        <v>5</v>
      </c>
      <c r="E182" s="4">
        <v>86</v>
      </c>
      <c r="F182" s="4">
        <f t="shared" si="7"/>
        <v>91</v>
      </c>
      <c r="G182" s="4">
        <f t="shared" si="8"/>
        <v>5.4945054945054945</v>
      </c>
    </row>
    <row r="183" spans="1:8" x14ac:dyDescent="0.2">
      <c r="A183" s="4" t="s">
        <v>343</v>
      </c>
      <c r="B183" s="4">
        <v>3</v>
      </c>
      <c r="C183" s="4">
        <v>0</v>
      </c>
      <c r="D183" s="4">
        <v>7</v>
      </c>
      <c r="E183" s="4">
        <v>155</v>
      </c>
      <c r="F183" s="4">
        <f t="shared" si="7"/>
        <v>165</v>
      </c>
      <c r="G183" s="4">
        <f t="shared" si="8"/>
        <v>6.0606060606060606</v>
      </c>
      <c r="H183" s="4">
        <f>AVERAGE(G183:G185)</f>
        <v>5.3359998840630114</v>
      </c>
    </row>
    <row r="184" spans="1:8" x14ac:dyDescent="0.2">
      <c r="A184" s="4" t="s">
        <v>343</v>
      </c>
      <c r="B184" s="4">
        <v>1</v>
      </c>
      <c r="C184" s="4">
        <v>0</v>
      </c>
      <c r="D184" s="4">
        <v>6</v>
      </c>
      <c r="E184" s="4">
        <v>112</v>
      </c>
      <c r="F184" s="4">
        <f t="shared" si="7"/>
        <v>119</v>
      </c>
      <c r="G184" s="4">
        <f t="shared" si="8"/>
        <v>5.8823529411764701</v>
      </c>
    </row>
    <row r="185" spans="1:8" x14ac:dyDescent="0.2">
      <c r="A185" s="4" t="s">
        <v>343</v>
      </c>
      <c r="B185" s="4">
        <v>0</v>
      </c>
      <c r="C185" s="4">
        <v>1</v>
      </c>
      <c r="D185" s="4">
        <v>4</v>
      </c>
      <c r="E185" s="4">
        <v>118</v>
      </c>
      <c r="F185" s="4">
        <f t="shared" si="7"/>
        <v>123</v>
      </c>
      <c r="G185" s="4">
        <f t="shared" si="8"/>
        <v>4.0650406504065035</v>
      </c>
    </row>
    <row r="186" spans="1:8" x14ac:dyDescent="0.2">
      <c r="A186" s="4" t="s">
        <v>344</v>
      </c>
      <c r="B186" s="4">
        <v>0</v>
      </c>
      <c r="C186" s="4">
        <v>2</v>
      </c>
      <c r="D186" s="4">
        <v>11</v>
      </c>
      <c r="E186" s="4">
        <v>144</v>
      </c>
      <c r="F186" s="4">
        <f t="shared" si="7"/>
        <v>157</v>
      </c>
      <c r="G186" s="4">
        <f t="shared" si="8"/>
        <v>8.2802547770700627</v>
      </c>
      <c r="H186" s="4">
        <f>AVERAGE(G186:G188)</f>
        <v>7.2954781587387627</v>
      </c>
    </row>
    <row r="187" spans="1:8" x14ac:dyDescent="0.2">
      <c r="A187" s="4" t="s">
        <v>344</v>
      </c>
      <c r="B187" s="4">
        <v>0</v>
      </c>
      <c r="C187" s="4">
        <v>1</v>
      </c>
      <c r="D187" s="4">
        <v>11</v>
      </c>
      <c r="E187" s="4">
        <v>129</v>
      </c>
      <c r="F187" s="4">
        <f t="shared" si="7"/>
        <v>141</v>
      </c>
      <c r="G187" s="4">
        <f t="shared" si="8"/>
        <v>8.5106382978723403</v>
      </c>
    </row>
    <row r="188" spans="1:8" x14ac:dyDescent="0.2">
      <c r="A188" s="4" t="s">
        <v>344</v>
      </c>
      <c r="B188" s="4">
        <v>0</v>
      </c>
      <c r="C188" s="4">
        <v>2</v>
      </c>
      <c r="D188" s="4">
        <v>6</v>
      </c>
      <c r="E188" s="4">
        <v>149</v>
      </c>
      <c r="F188" s="4">
        <f t="shared" si="7"/>
        <v>157</v>
      </c>
      <c r="G188" s="4">
        <f t="shared" si="8"/>
        <v>5.095541401273886</v>
      </c>
    </row>
    <row r="189" spans="1:8" x14ac:dyDescent="0.2">
      <c r="A189" s="4" t="s">
        <v>345</v>
      </c>
      <c r="B189" s="4">
        <v>1</v>
      </c>
      <c r="C189" s="4">
        <v>0</v>
      </c>
      <c r="D189" s="4">
        <v>8</v>
      </c>
      <c r="E189" s="4">
        <v>133</v>
      </c>
      <c r="F189" s="4">
        <f t="shared" si="7"/>
        <v>142</v>
      </c>
      <c r="G189" s="4">
        <f t="shared" si="8"/>
        <v>6.3380281690140841</v>
      </c>
      <c r="H189" s="4">
        <f>AVERAGE(G189:G192)</f>
        <v>6.326829936750328</v>
      </c>
    </row>
    <row r="190" spans="1:8" x14ac:dyDescent="0.2">
      <c r="A190" s="4" t="s">
        <v>345</v>
      </c>
      <c r="B190" s="4">
        <v>0</v>
      </c>
      <c r="C190" s="4">
        <v>0</v>
      </c>
      <c r="D190" s="4">
        <v>6</v>
      </c>
      <c r="E190" s="4">
        <v>86</v>
      </c>
      <c r="F190" s="4">
        <f t="shared" si="7"/>
        <v>92</v>
      </c>
      <c r="G190" s="4">
        <f t="shared" si="8"/>
        <v>6.5217391304347823</v>
      </c>
    </row>
    <row r="191" spans="1:8" x14ac:dyDescent="0.2">
      <c r="A191" s="4" t="s">
        <v>345</v>
      </c>
      <c r="B191" s="4">
        <v>0</v>
      </c>
      <c r="C191" s="4">
        <v>2</v>
      </c>
      <c r="D191" s="4">
        <v>7</v>
      </c>
      <c r="E191" s="4">
        <v>134</v>
      </c>
      <c r="F191" s="4">
        <f t="shared" si="7"/>
        <v>143</v>
      </c>
      <c r="G191" s="4">
        <f t="shared" si="8"/>
        <v>6.2937062937062942</v>
      </c>
    </row>
    <row r="192" spans="1:8" x14ac:dyDescent="0.2">
      <c r="A192" s="4" t="s">
        <v>345</v>
      </c>
      <c r="B192" s="4">
        <v>0</v>
      </c>
      <c r="C192" s="4">
        <v>0</v>
      </c>
      <c r="D192" s="4">
        <v>4</v>
      </c>
      <c r="E192" s="4">
        <v>61</v>
      </c>
      <c r="F192" s="4">
        <f t="shared" si="7"/>
        <v>65</v>
      </c>
      <c r="G192" s="4">
        <f t="shared" si="8"/>
        <v>6.1538461538461542</v>
      </c>
    </row>
    <row r="193" spans="1:8" x14ac:dyDescent="0.2">
      <c r="A193" s="4" t="s">
        <v>346</v>
      </c>
      <c r="B193" s="4">
        <v>0</v>
      </c>
      <c r="C193" s="4">
        <v>0</v>
      </c>
      <c r="D193" s="4">
        <v>3</v>
      </c>
      <c r="E193" s="4">
        <v>95</v>
      </c>
      <c r="F193" s="4">
        <f t="shared" si="7"/>
        <v>98</v>
      </c>
      <c r="G193" s="4">
        <f t="shared" si="8"/>
        <v>3.0612244897959182</v>
      </c>
      <c r="H193" s="4">
        <f>AVERAGE(G193:G195)</f>
        <v>3.0346174945478079</v>
      </c>
    </row>
    <row r="194" spans="1:8" x14ac:dyDescent="0.2">
      <c r="A194" s="4" t="s">
        <v>346</v>
      </c>
      <c r="B194" s="4">
        <v>0</v>
      </c>
      <c r="C194" s="4">
        <v>0</v>
      </c>
      <c r="D194" s="4">
        <v>4</v>
      </c>
      <c r="E194" s="4">
        <v>107</v>
      </c>
      <c r="F194" s="4">
        <f t="shared" si="7"/>
        <v>111</v>
      </c>
      <c r="G194" s="4">
        <f t="shared" si="8"/>
        <v>3.6036036036036037</v>
      </c>
    </row>
    <row r="195" spans="1:8" x14ac:dyDescent="0.2">
      <c r="A195" s="4" t="s">
        <v>346</v>
      </c>
      <c r="B195" s="4">
        <v>0</v>
      </c>
      <c r="C195" s="4">
        <v>0</v>
      </c>
      <c r="D195" s="4">
        <v>3</v>
      </c>
      <c r="E195" s="4">
        <v>120</v>
      </c>
      <c r="F195" s="4">
        <f t="shared" si="7"/>
        <v>123</v>
      </c>
      <c r="G195" s="4">
        <f t="shared" si="8"/>
        <v>2.4390243902439024</v>
      </c>
    </row>
    <row r="196" spans="1:8" x14ac:dyDescent="0.2">
      <c r="A196" s="4" t="s">
        <v>347</v>
      </c>
      <c r="B196" s="4">
        <v>0</v>
      </c>
      <c r="C196" s="4">
        <v>0</v>
      </c>
      <c r="D196" s="4">
        <v>4</v>
      </c>
      <c r="E196" s="4">
        <v>68</v>
      </c>
      <c r="F196" s="4">
        <f t="shared" si="7"/>
        <v>72</v>
      </c>
      <c r="G196" s="4">
        <f t="shared" si="8"/>
        <v>5.5555555555555554</v>
      </c>
      <c r="H196" s="4">
        <f>AVERAGE(G196:G199)</f>
        <v>5.4477732880323053</v>
      </c>
    </row>
    <row r="197" spans="1:8" x14ac:dyDescent="0.2">
      <c r="A197" s="4" t="s">
        <v>347</v>
      </c>
      <c r="B197" s="4">
        <v>0</v>
      </c>
      <c r="C197" s="4">
        <v>1</v>
      </c>
      <c r="D197" s="4">
        <v>8</v>
      </c>
      <c r="E197" s="4">
        <v>138</v>
      </c>
      <c r="F197" s="4">
        <f t="shared" si="7"/>
        <v>147</v>
      </c>
      <c r="G197" s="4">
        <f t="shared" si="8"/>
        <v>6.1224489795918364</v>
      </c>
    </row>
    <row r="198" spans="1:8" x14ac:dyDescent="0.2">
      <c r="A198" s="4" t="s">
        <v>347</v>
      </c>
      <c r="B198" s="4">
        <v>0</v>
      </c>
      <c r="C198" s="4">
        <v>0</v>
      </c>
      <c r="D198" s="4">
        <v>3</v>
      </c>
      <c r="E198" s="4">
        <v>113</v>
      </c>
      <c r="F198" s="4">
        <f t="shared" ref="F198:F261" si="9">SUM(B198:E198)</f>
        <v>116</v>
      </c>
      <c r="G198" s="4">
        <f t="shared" ref="G198:G261" si="10">(SUM(B198:D198)/F198)*100</f>
        <v>2.5862068965517242</v>
      </c>
    </row>
    <row r="199" spans="1:8" x14ac:dyDescent="0.2">
      <c r="A199" s="4" t="s">
        <v>347</v>
      </c>
      <c r="B199" s="4">
        <v>0</v>
      </c>
      <c r="C199" s="4">
        <v>1</v>
      </c>
      <c r="D199" s="4">
        <v>6</v>
      </c>
      <c r="E199" s="4">
        <v>86</v>
      </c>
      <c r="F199" s="4">
        <f t="shared" si="9"/>
        <v>93</v>
      </c>
      <c r="G199" s="4">
        <f t="shared" si="10"/>
        <v>7.5268817204301079</v>
      </c>
    </row>
    <row r="200" spans="1:8" x14ac:dyDescent="0.2">
      <c r="A200" s="4" t="s">
        <v>348</v>
      </c>
      <c r="B200" s="4">
        <v>0</v>
      </c>
      <c r="C200" s="4">
        <v>2</v>
      </c>
      <c r="D200" s="4">
        <v>16</v>
      </c>
      <c r="E200" s="4">
        <v>131</v>
      </c>
      <c r="F200" s="4">
        <f t="shared" si="9"/>
        <v>149</v>
      </c>
      <c r="G200" s="4">
        <f t="shared" si="10"/>
        <v>12.080536912751679</v>
      </c>
      <c r="H200" s="19">
        <f>AVERAGE(G200:G202)</f>
        <v>16.526845637583893</v>
      </c>
    </row>
    <row r="201" spans="1:8" x14ac:dyDescent="0.2">
      <c r="A201" s="4" t="s">
        <v>348</v>
      </c>
      <c r="B201" s="4">
        <v>1</v>
      </c>
      <c r="C201" s="4">
        <v>2</v>
      </c>
      <c r="D201" s="4">
        <v>26</v>
      </c>
      <c r="E201" s="4">
        <v>155</v>
      </c>
      <c r="F201" s="4">
        <f t="shared" si="9"/>
        <v>184</v>
      </c>
      <c r="G201" s="4">
        <f t="shared" si="10"/>
        <v>15.760869565217392</v>
      </c>
    </row>
    <row r="202" spans="1:8" x14ac:dyDescent="0.2">
      <c r="A202" s="4" t="s">
        <v>348</v>
      </c>
      <c r="B202" s="4">
        <v>2</v>
      </c>
      <c r="C202" s="4">
        <v>5</v>
      </c>
      <c r="D202" s="4">
        <v>13</v>
      </c>
      <c r="E202" s="4">
        <v>72</v>
      </c>
      <c r="F202" s="4">
        <f t="shared" si="9"/>
        <v>92</v>
      </c>
      <c r="G202" s="4">
        <f t="shared" si="10"/>
        <v>21.739130434782609</v>
      </c>
    </row>
    <row r="203" spans="1:8" x14ac:dyDescent="0.2">
      <c r="A203" s="4" t="s">
        <v>349</v>
      </c>
      <c r="B203" s="4">
        <v>1</v>
      </c>
      <c r="C203" s="4">
        <v>0</v>
      </c>
      <c r="D203" s="4">
        <v>11</v>
      </c>
      <c r="E203" s="4">
        <v>87</v>
      </c>
      <c r="F203" s="4">
        <f t="shared" si="9"/>
        <v>99</v>
      </c>
      <c r="G203" s="4">
        <f t="shared" si="10"/>
        <v>12.121212121212121</v>
      </c>
      <c r="H203" s="19">
        <f>AVERAGE(G203:G205)</f>
        <v>9.9577167019027488</v>
      </c>
    </row>
    <row r="204" spans="1:8" x14ac:dyDescent="0.2">
      <c r="A204" s="4" t="s">
        <v>349</v>
      </c>
      <c r="B204" s="4">
        <v>0</v>
      </c>
      <c r="C204" s="4">
        <v>0</v>
      </c>
      <c r="D204" s="4">
        <v>10</v>
      </c>
      <c r="E204" s="4">
        <v>119</v>
      </c>
      <c r="F204" s="4">
        <f t="shared" si="9"/>
        <v>129</v>
      </c>
      <c r="G204" s="4">
        <f t="shared" si="10"/>
        <v>7.7519379844961236</v>
      </c>
    </row>
    <row r="205" spans="1:8" x14ac:dyDescent="0.2">
      <c r="A205" s="4" t="s">
        <v>349</v>
      </c>
      <c r="B205" s="4">
        <v>0</v>
      </c>
      <c r="C205" s="4">
        <v>0</v>
      </c>
      <c r="D205" s="4">
        <v>16</v>
      </c>
      <c r="E205" s="4">
        <v>144</v>
      </c>
      <c r="F205" s="4">
        <f t="shared" si="9"/>
        <v>160</v>
      </c>
      <c r="G205" s="4">
        <f t="shared" si="10"/>
        <v>10</v>
      </c>
    </row>
    <row r="206" spans="1:8" x14ac:dyDescent="0.2">
      <c r="A206" s="4" t="s">
        <v>350</v>
      </c>
      <c r="B206" s="4">
        <v>0</v>
      </c>
      <c r="C206" s="4">
        <v>0</v>
      </c>
      <c r="D206" s="4">
        <v>7</v>
      </c>
      <c r="E206" s="4">
        <v>160</v>
      </c>
      <c r="F206" s="4">
        <f t="shared" si="9"/>
        <v>167</v>
      </c>
      <c r="G206" s="4">
        <f t="shared" si="10"/>
        <v>4.1916167664670656</v>
      </c>
      <c r="H206" s="4">
        <f>AVERAGE(G206:G208)</f>
        <v>4.5229573845401267</v>
      </c>
    </row>
    <row r="207" spans="1:8" x14ac:dyDescent="0.2">
      <c r="A207" s="4" t="s">
        <v>350</v>
      </c>
      <c r="B207" s="4">
        <v>0</v>
      </c>
      <c r="C207" s="4">
        <v>0</v>
      </c>
      <c r="D207" s="4">
        <v>3</v>
      </c>
      <c r="E207" s="4">
        <v>119</v>
      </c>
      <c r="F207" s="4">
        <f t="shared" si="9"/>
        <v>122</v>
      </c>
      <c r="G207" s="4">
        <f t="shared" si="10"/>
        <v>2.459016393442623</v>
      </c>
    </row>
    <row r="208" spans="1:8" x14ac:dyDescent="0.2">
      <c r="A208" s="4" t="s">
        <v>350</v>
      </c>
      <c r="B208" s="4">
        <v>0</v>
      </c>
      <c r="C208" s="4">
        <v>3</v>
      </c>
      <c r="D208" s="4">
        <v>8</v>
      </c>
      <c r="E208" s="4">
        <v>148</v>
      </c>
      <c r="F208" s="4">
        <f t="shared" si="9"/>
        <v>159</v>
      </c>
      <c r="G208" s="4">
        <f t="shared" si="10"/>
        <v>6.9182389937106921</v>
      </c>
    </row>
    <row r="209" spans="1:8" x14ac:dyDescent="0.2">
      <c r="A209" s="4" t="s">
        <v>351</v>
      </c>
      <c r="B209" s="4">
        <v>0</v>
      </c>
      <c r="C209" s="4">
        <v>0</v>
      </c>
      <c r="D209" s="4">
        <v>11</v>
      </c>
      <c r="E209" s="4">
        <v>121</v>
      </c>
      <c r="F209" s="4">
        <f t="shared" si="9"/>
        <v>132</v>
      </c>
      <c r="G209" s="4">
        <f t="shared" si="10"/>
        <v>8.3333333333333321</v>
      </c>
      <c r="H209" s="4">
        <f>AVERAGE(G209:G211)</f>
        <v>8.97877223178428</v>
      </c>
    </row>
    <row r="210" spans="1:8" x14ac:dyDescent="0.2">
      <c r="A210" s="4" t="s">
        <v>351</v>
      </c>
      <c r="B210" s="4">
        <v>4</v>
      </c>
      <c r="C210" s="4">
        <v>2</v>
      </c>
      <c r="D210" s="4">
        <v>15</v>
      </c>
      <c r="E210" s="4">
        <v>145</v>
      </c>
      <c r="F210" s="4">
        <f t="shared" si="9"/>
        <v>166</v>
      </c>
      <c r="G210" s="4">
        <f t="shared" si="10"/>
        <v>12.650602409638553</v>
      </c>
    </row>
    <row r="211" spans="1:8" x14ac:dyDescent="0.2">
      <c r="A211" s="4" t="s">
        <v>351</v>
      </c>
      <c r="B211" s="4">
        <v>0</v>
      </c>
      <c r="C211" s="4">
        <v>1</v>
      </c>
      <c r="D211" s="4">
        <v>4</v>
      </c>
      <c r="E211" s="4">
        <v>79</v>
      </c>
      <c r="F211" s="4">
        <f t="shared" si="9"/>
        <v>84</v>
      </c>
      <c r="G211" s="4">
        <f t="shared" si="10"/>
        <v>5.9523809523809517</v>
      </c>
    </row>
    <row r="212" spans="1:8" x14ac:dyDescent="0.2">
      <c r="A212" s="4" t="s">
        <v>352</v>
      </c>
      <c r="B212" s="4">
        <v>4</v>
      </c>
      <c r="C212" s="4">
        <v>0</v>
      </c>
      <c r="D212" s="4">
        <v>8</v>
      </c>
      <c r="E212" s="4">
        <v>115</v>
      </c>
      <c r="F212" s="4">
        <f t="shared" si="9"/>
        <v>127</v>
      </c>
      <c r="G212" s="4">
        <f t="shared" si="10"/>
        <v>9.4488188976377945</v>
      </c>
      <c r="H212" s="4">
        <f>AVERAGE(G212:G214)</f>
        <v>9.2420255588466311</v>
      </c>
    </row>
    <row r="213" spans="1:8" x14ac:dyDescent="0.2">
      <c r="A213" s="4" t="s">
        <v>352</v>
      </c>
      <c r="B213" s="4">
        <v>0</v>
      </c>
      <c r="C213" s="4">
        <v>1</v>
      </c>
      <c r="D213" s="4">
        <v>10</v>
      </c>
      <c r="E213" s="4">
        <v>107</v>
      </c>
      <c r="F213" s="4">
        <f t="shared" si="9"/>
        <v>118</v>
      </c>
      <c r="G213" s="4">
        <f t="shared" si="10"/>
        <v>9.3220338983050848</v>
      </c>
    </row>
    <row r="214" spans="1:8" x14ac:dyDescent="0.2">
      <c r="A214" s="4" t="s">
        <v>352</v>
      </c>
      <c r="B214" s="4">
        <v>1</v>
      </c>
      <c r="C214" s="4">
        <v>1</v>
      </c>
      <c r="D214" s="4">
        <v>10</v>
      </c>
      <c r="E214" s="4">
        <v>122</v>
      </c>
      <c r="F214" s="4">
        <f t="shared" si="9"/>
        <v>134</v>
      </c>
      <c r="G214" s="4">
        <f t="shared" si="10"/>
        <v>8.9552238805970141</v>
      </c>
    </row>
    <row r="215" spans="1:8" x14ac:dyDescent="0.2">
      <c r="A215" s="4" t="s">
        <v>353</v>
      </c>
      <c r="B215" s="4">
        <v>0</v>
      </c>
      <c r="C215" s="4">
        <v>0</v>
      </c>
      <c r="D215" s="4">
        <v>4</v>
      </c>
      <c r="E215" s="4">
        <v>115</v>
      </c>
      <c r="F215" s="4">
        <f t="shared" si="9"/>
        <v>119</v>
      </c>
      <c r="G215" s="4">
        <f t="shared" si="10"/>
        <v>3.3613445378151261</v>
      </c>
      <c r="H215" s="4">
        <f>AVERAGE(G215:G217)</f>
        <v>5.6114117611443817</v>
      </c>
    </row>
    <row r="216" spans="1:8" x14ac:dyDescent="0.2">
      <c r="A216" s="4" t="s">
        <v>353</v>
      </c>
      <c r="B216" s="4">
        <v>0</v>
      </c>
      <c r="C216" s="4">
        <v>0</v>
      </c>
      <c r="D216" s="4">
        <v>5</v>
      </c>
      <c r="E216" s="4">
        <v>116</v>
      </c>
      <c r="F216" s="4">
        <f t="shared" si="9"/>
        <v>121</v>
      </c>
      <c r="G216" s="4">
        <f t="shared" si="10"/>
        <v>4.1322314049586781</v>
      </c>
    </row>
    <row r="217" spans="1:8" x14ac:dyDescent="0.2">
      <c r="A217" s="4" t="s">
        <v>353</v>
      </c>
      <c r="B217" s="4">
        <v>0</v>
      </c>
      <c r="C217" s="4">
        <v>1</v>
      </c>
      <c r="D217" s="4">
        <v>16</v>
      </c>
      <c r="E217" s="4">
        <v>165</v>
      </c>
      <c r="F217" s="4">
        <f t="shared" si="9"/>
        <v>182</v>
      </c>
      <c r="G217" s="4">
        <f t="shared" si="10"/>
        <v>9.3406593406593412</v>
      </c>
    </row>
    <row r="218" spans="1:8" x14ac:dyDescent="0.2">
      <c r="A218" s="4" t="s">
        <v>354</v>
      </c>
      <c r="B218" s="4">
        <v>0</v>
      </c>
      <c r="C218" s="4">
        <v>0</v>
      </c>
      <c r="D218" s="4">
        <v>14</v>
      </c>
      <c r="E218" s="4">
        <v>139</v>
      </c>
      <c r="F218" s="4">
        <f t="shared" si="9"/>
        <v>153</v>
      </c>
      <c r="G218" s="4">
        <f t="shared" si="10"/>
        <v>9.1503267973856204</v>
      </c>
      <c r="H218" s="4">
        <f>AVERAGE(G218:G220)</f>
        <v>7.3884742255395288</v>
      </c>
    </row>
    <row r="219" spans="1:8" x14ac:dyDescent="0.2">
      <c r="A219" s="4" t="s">
        <v>354</v>
      </c>
      <c r="B219" s="4">
        <v>0</v>
      </c>
      <c r="C219" s="4">
        <v>0</v>
      </c>
      <c r="D219" s="4">
        <v>9</v>
      </c>
      <c r="E219" s="4">
        <v>162</v>
      </c>
      <c r="F219" s="4">
        <f t="shared" si="9"/>
        <v>171</v>
      </c>
      <c r="G219" s="4">
        <f t="shared" si="10"/>
        <v>5.2631578947368416</v>
      </c>
    </row>
    <row r="220" spans="1:8" x14ac:dyDescent="0.2">
      <c r="A220" s="4" t="s">
        <v>354</v>
      </c>
      <c r="B220" s="4">
        <v>0</v>
      </c>
      <c r="C220" s="4">
        <v>0</v>
      </c>
      <c r="D220" s="4">
        <v>10</v>
      </c>
      <c r="E220" s="4">
        <v>119</v>
      </c>
      <c r="F220" s="4">
        <f t="shared" si="9"/>
        <v>129</v>
      </c>
      <c r="G220" s="4">
        <f t="shared" si="10"/>
        <v>7.7519379844961236</v>
      </c>
    </row>
    <row r="221" spans="1:8" x14ac:dyDescent="0.2">
      <c r="A221" s="4" t="s">
        <v>355</v>
      </c>
      <c r="B221" s="4">
        <v>2</v>
      </c>
      <c r="C221" s="4">
        <v>0</v>
      </c>
      <c r="D221" s="4">
        <v>6</v>
      </c>
      <c r="E221" s="4">
        <v>103</v>
      </c>
      <c r="F221" s="4">
        <f t="shared" si="9"/>
        <v>111</v>
      </c>
      <c r="G221" s="4">
        <f t="shared" si="10"/>
        <v>7.2072072072072073</v>
      </c>
      <c r="H221" s="19">
        <f>AVERAGE(G221:G223)</f>
        <v>11.467209621434394</v>
      </c>
    </row>
    <row r="222" spans="1:8" x14ac:dyDescent="0.2">
      <c r="A222" s="4" t="s">
        <v>355</v>
      </c>
      <c r="B222" s="4">
        <v>0</v>
      </c>
      <c r="C222" s="4">
        <v>2</v>
      </c>
      <c r="D222" s="4">
        <v>10</v>
      </c>
      <c r="E222" s="4">
        <v>80</v>
      </c>
      <c r="F222" s="4">
        <f t="shared" si="9"/>
        <v>92</v>
      </c>
      <c r="G222" s="4">
        <f t="shared" si="10"/>
        <v>13.043478260869565</v>
      </c>
    </row>
    <row r="223" spans="1:8" x14ac:dyDescent="0.2">
      <c r="A223" s="4" t="s">
        <v>355</v>
      </c>
      <c r="B223" s="4">
        <v>0</v>
      </c>
      <c r="C223" s="4">
        <v>1</v>
      </c>
      <c r="D223" s="4">
        <v>14</v>
      </c>
      <c r="E223" s="4">
        <v>91</v>
      </c>
      <c r="F223" s="4">
        <f t="shared" si="9"/>
        <v>106</v>
      </c>
      <c r="G223" s="4">
        <f t="shared" si="10"/>
        <v>14.150943396226415</v>
      </c>
    </row>
    <row r="224" spans="1:8" x14ac:dyDescent="0.2">
      <c r="A224" s="4" t="s">
        <v>356</v>
      </c>
      <c r="B224" s="4">
        <v>0</v>
      </c>
      <c r="C224" s="4">
        <v>0</v>
      </c>
      <c r="D224" s="4">
        <v>4</v>
      </c>
      <c r="E224" s="4">
        <v>99</v>
      </c>
      <c r="F224" s="4">
        <f t="shared" si="9"/>
        <v>103</v>
      </c>
      <c r="G224" s="4">
        <f t="shared" si="10"/>
        <v>3.8834951456310676</v>
      </c>
      <c r="H224" s="4">
        <f>AVERAGE(G224:G226)</f>
        <v>4.5067926835226091</v>
      </c>
    </row>
    <row r="225" spans="1:8" x14ac:dyDescent="0.2">
      <c r="A225" s="4" t="s">
        <v>356</v>
      </c>
      <c r="B225" s="4">
        <v>0</v>
      </c>
      <c r="C225" s="4">
        <v>0</v>
      </c>
      <c r="D225" s="4">
        <v>4</v>
      </c>
      <c r="E225" s="4">
        <v>91</v>
      </c>
      <c r="F225" s="4">
        <f t="shared" si="9"/>
        <v>95</v>
      </c>
      <c r="G225" s="4">
        <f t="shared" si="10"/>
        <v>4.2105263157894735</v>
      </c>
    </row>
    <row r="226" spans="1:8" x14ac:dyDescent="0.2">
      <c r="A226" s="4" t="s">
        <v>356</v>
      </c>
      <c r="B226" s="4">
        <v>0</v>
      </c>
      <c r="C226" s="4">
        <v>1</v>
      </c>
      <c r="D226" s="4">
        <v>6</v>
      </c>
      <c r="E226" s="4">
        <v>122</v>
      </c>
      <c r="F226" s="4">
        <f t="shared" si="9"/>
        <v>129</v>
      </c>
      <c r="G226" s="4">
        <f t="shared" si="10"/>
        <v>5.4263565891472867</v>
      </c>
    </row>
    <row r="227" spans="1:8" x14ac:dyDescent="0.2">
      <c r="A227" s="4" t="s">
        <v>357</v>
      </c>
      <c r="B227" s="4">
        <v>0</v>
      </c>
      <c r="C227" s="4">
        <v>1</v>
      </c>
      <c r="D227" s="4">
        <v>2</v>
      </c>
      <c r="E227" s="4">
        <v>136</v>
      </c>
      <c r="F227" s="4">
        <f t="shared" si="9"/>
        <v>139</v>
      </c>
      <c r="G227" s="4">
        <f t="shared" si="10"/>
        <v>2.1582733812949639</v>
      </c>
      <c r="H227" s="4">
        <f>AVERAGE(G227:G229)</f>
        <v>6.6325789942758435</v>
      </c>
    </row>
    <row r="228" spans="1:8" x14ac:dyDescent="0.2">
      <c r="A228" s="4" t="s">
        <v>357</v>
      </c>
      <c r="B228" s="4">
        <v>0</v>
      </c>
      <c r="C228" s="4">
        <v>0</v>
      </c>
      <c r="D228" s="4">
        <v>8</v>
      </c>
      <c r="E228" s="4">
        <v>137</v>
      </c>
      <c r="F228" s="4">
        <f t="shared" si="9"/>
        <v>145</v>
      </c>
      <c r="G228" s="4">
        <f t="shared" si="10"/>
        <v>5.5172413793103452</v>
      </c>
    </row>
    <row r="229" spans="1:8" x14ac:dyDescent="0.2">
      <c r="A229" s="4" t="s">
        <v>357</v>
      </c>
      <c r="B229" s="4">
        <v>0</v>
      </c>
      <c r="C229" s="4">
        <v>1</v>
      </c>
      <c r="D229" s="4">
        <v>21</v>
      </c>
      <c r="E229" s="4">
        <v>158</v>
      </c>
      <c r="F229" s="4">
        <f t="shared" si="9"/>
        <v>180</v>
      </c>
      <c r="G229" s="4">
        <f t="shared" si="10"/>
        <v>12.222222222222221</v>
      </c>
    </row>
    <row r="230" spans="1:8" x14ac:dyDescent="0.2">
      <c r="A230" s="4" t="s">
        <v>358</v>
      </c>
      <c r="B230" s="4">
        <v>3</v>
      </c>
      <c r="C230" s="4">
        <v>2</v>
      </c>
      <c r="D230" s="4">
        <v>7</v>
      </c>
      <c r="E230" s="4">
        <v>123</v>
      </c>
      <c r="F230" s="4">
        <f t="shared" si="9"/>
        <v>135</v>
      </c>
      <c r="G230" s="4">
        <f t="shared" si="10"/>
        <v>8.8888888888888893</v>
      </c>
      <c r="H230" s="4">
        <f>AVERAGE(G230:G232)</f>
        <v>8.98027898027898</v>
      </c>
    </row>
    <row r="231" spans="1:8" x14ac:dyDescent="0.2">
      <c r="A231" s="4" t="s">
        <v>358</v>
      </c>
      <c r="B231" s="4">
        <v>0</v>
      </c>
      <c r="C231" s="4">
        <v>1</v>
      </c>
      <c r="D231" s="4">
        <v>6</v>
      </c>
      <c r="E231" s="4">
        <v>91</v>
      </c>
      <c r="F231" s="4">
        <f t="shared" si="9"/>
        <v>98</v>
      </c>
      <c r="G231" s="4">
        <f t="shared" si="10"/>
        <v>7.1428571428571423</v>
      </c>
    </row>
    <row r="232" spans="1:8" x14ac:dyDescent="0.2">
      <c r="A232" s="4" t="s">
        <v>358</v>
      </c>
      <c r="B232" s="4">
        <v>3</v>
      </c>
      <c r="C232" s="4">
        <v>0</v>
      </c>
      <c r="D232" s="4">
        <v>9</v>
      </c>
      <c r="E232" s="4">
        <v>98</v>
      </c>
      <c r="F232" s="4">
        <f t="shared" si="9"/>
        <v>110</v>
      </c>
      <c r="G232" s="4">
        <f t="shared" si="10"/>
        <v>10.909090909090908</v>
      </c>
    </row>
    <row r="233" spans="1:8" x14ac:dyDescent="0.2">
      <c r="A233" s="4" t="s">
        <v>359</v>
      </c>
      <c r="B233" s="4">
        <v>0</v>
      </c>
      <c r="C233" s="4">
        <v>0</v>
      </c>
      <c r="D233" s="4">
        <v>10</v>
      </c>
      <c r="E233" s="4">
        <v>93</v>
      </c>
      <c r="F233" s="4">
        <f t="shared" si="9"/>
        <v>103</v>
      </c>
      <c r="G233" s="4">
        <f t="shared" si="10"/>
        <v>9.7087378640776691</v>
      </c>
      <c r="H233" s="4">
        <f>AVERAGE(G233:G235)</f>
        <v>8.0797858642390654</v>
      </c>
    </row>
    <row r="234" spans="1:8" x14ac:dyDescent="0.2">
      <c r="A234" s="4" t="s">
        <v>359</v>
      </c>
      <c r="B234" s="4">
        <v>1</v>
      </c>
      <c r="C234" s="4">
        <v>0</v>
      </c>
      <c r="D234" s="4">
        <v>4</v>
      </c>
      <c r="E234" s="4">
        <v>103</v>
      </c>
      <c r="F234" s="4">
        <f t="shared" si="9"/>
        <v>108</v>
      </c>
      <c r="G234" s="4">
        <f t="shared" si="10"/>
        <v>4.6296296296296298</v>
      </c>
    </row>
    <row r="235" spans="1:8" x14ac:dyDescent="0.2">
      <c r="A235" s="4" t="s">
        <v>359</v>
      </c>
      <c r="B235" s="4">
        <v>0</v>
      </c>
      <c r="C235" s="4">
        <v>0</v>
      </c>
      <c r="D235" s="4">
        <v>10</v>
      </c>
      <c r="E235" s="4">
        <v>91</v>
      </c>
      <c r="F235" s="4">
        <f t="shared" si="9"/>
        <v>101</v>
      </c>
      <c r="G235" s="4">
        <f t="shared" si="10"/>
        <v>9.9009900990099009</v>
      </c>
    </row>
    <row r="236" spans="1:8" x14ac:dyDescent="0.2">
      <c r="A236" s="4" t="s">
        <v>360</v>
      </c>
      <c r="B236" s="4">
        <v>0</v>
      </c>
      <c r="C236" s="4">
        <v>4</v>
      </c>
      <c r="D236" s="4">
        <v>6</v>
      </c>
      <c r="E236" s="4">
        <v>100</v>
      </c>
      <c r="F236" s="4">
        <f t="shared" si="9"/>
        <v>110</v>
      </c>
      <c r="G236" s="4">
        <f t="shared" si="10"/>
        <v>9.0909090909090917</v>
      </c>
      <c r="H236" s="4">
        <f>AVERAGE(G236:G238)</f>
        <v>7.8029554965653141</v>
      </c>
    </row>
    <row r="237" spans="1:8" x14ac:dyDescent="0.2">
      <c r="A237" s="4" t="s">
        <v>360</v>
      </c>
      <c r="B237" s="4">
        <v>0</v>
      </c>
      <c r="C237" s="4">
        <v>2</v>
      </c>
      <c r="D237" s="4">
        <v>10</v>
      </c>
      <c r="E237" s="4">
        <v>141</v>
      </c>
      <c r="F237" s="4">
        <f t="shared" si="9"/>
        <v>153</v>
      </c>
      <c r="G237" s="4">
        <f t="shared" si="10"/>
        <v>7.8431372549019605</v>
      </c>
    </row>
    <row r="238" spans="1:8" x14ac:dyDescent="0.2">
      <c r="A238" s="4" t="s">
        <v>360</v>
      </c>
      <c r="B238" s="4">
        <v>1</v>
      </c>
      <c r="C238" s="4">
        <v>0</v>
      </c>
      <c r="D238" s="4">
        <v>8</v>
      </c>
      <c r="E238" s="4">
        <v>130</v>
      </c>
      <c r="F238" s="4">
        <f t="shared" si="9"/>
        <v>139</v>
      </c>
      <c r="G238" s="4">
        <f t="shared" si="10"/>
        <v>6.4748201438848918</v>
      </c>
    </row>
    <row r="239" spans="1:8" x14ac:dyDescent="0.2">
      <c r="A239" s="4" t="s">
        <v>361</v>
      </c>
      <c r="B239" s="4">
        <v>0</v>
      </c>
      <c r="C239" s="4">
        <v>1</v>
      </c>
      <c r="D239" s="4">
        <v>3</v>
      </c>
      <c r="E239" s="4">
        <v>81</v>
      </c>
      <c r="F239" s="4">
        <f t="shared" si="9"/>
        <v>85</v>
      </c>
      <c r="G239" s="4">
        <f t="shared" si="10"/>
        <v>4.7058823529411766</v>
      </c>
      <c r="H239" s="4">
        <f>AVERAGE(G239:G241)</f>
        <v>5.9879536921151439</v>
      </c>
    </row>
    <row r="240" spans="1:8" x14ac:dyDescent="0.2">
      <c r="A240" s="4" t="s">
        <v>361</v>
      </c>
      <c r="B240" s="4">
        <v>0</v>
      </c>
      <c r="C240" s="4">
        <v>1</v>
      </c>
      <c r="D240" s="4">
        <v>5</v>
      </c>
      <c r="E240" s="4">
        <v>88</v>
      </c>
      <c r="F240" s="4">
        <f t="shared" si="9"/>
        <v>94</v>
      </c>
      <c r="G240" s="4">
        <f t="shared" si="10"/>
        <v>6.3829787234042552</v>
      </c>
    </row>
    <row r="241" spans="1:8" x14ac:dyDescent="0.2">
      <c r="A241" s="4" t="s">
        <v>361</v>
      </c>
      <c r="B241" s="4">
        <v>1</v>
      </c>
      <c r="C241" s="4">
        <v>2</v>
      </c>
      <c r="D241" s="4">
        <v>8</v>
      </c>
      <c r="E241" s="4">
        <v>149</v>
      </c>
      <c r="F241" s="4">
        <f t="shared" si="9"/>
        <v>160</v>
      </c>
      <c r="G241" s="4">
        <f t="shared" si="10"/>
        <v>6.8750000000000009</v>
      </c>
    </row>
    <row r="242" spans="1:8" x14ac:dyDescent="0.2">
      <c r="A242" s="4" t="s">
        <v>362</v>
      </c>
      <c r="B242" s="4">
        <v>0</v>
      </c>
      <c r="C242" s="4">
        <v>0</v>
      </c>
      <c r="D242" s="4">
        <v>10</v>
      </c>
      <c r="E242" s="4">
        <v>145</v>
      </c>
      <c r="F242" s="4">
        <f t="shared" si="9"/>
        <v>155</v>
      </c>
      <c r="G242" s="4">
        <f t="shared" si="10"/>
        <v>6.4516129032258061</v>
      </c>
      <c r="H242" s="4">
        <f>AVERAGE(G242:G244)</f>
        <v>7.7358728206967369</v>
      </c>
    </row>
    <row r="243" spans="1:8" x14ac:dyDescent="0.2">
      <c r="A243" s="4" t="s">
        <v>362</v>
      </c>
      <c r="B243" s="4">
        <v>4</v>
      </c>
      <c r="C243" s="4">
        <v>1</v>
      </c>
      <c r="D243" s="4">
        <v>7</v>
      </c>
      <c r="E243" s="4">
        <v>195</v>
      </c>
      <c r="F243" s="4">
        <f t="shared" si="9"/>
        <v>207</v>
      </c>
      <c r="G243" s="4">
        <f t="shared" si="10"/>
        <v>5.7971014492753623</v>
      </c>
    </row>
    <row r="244" spans="1:8" x14ac:dyDescent="0.2">
      <c r="A244" s="4" t="s">
        <v>362</v>
      </c>
      <c r="B244" s="4">
        <v>1</v>
      </c>
      <c r="C244" s="4">
        <v>0</v>
      </c>
      <c r="D244" s="4">
        <v>15</v>
      </c>
      <c r="E244" s="4">
        <v>130</v>
      </c>
      <c r="F244" s="4">
        <f t="shared" si="9"/>
        <v>146</v>
      </c>
      <c r="G244" s="4">
        <f t="shared" si="10"/>
        <v>10.95890410958904</v>
      </c>
    </row>
    <row r="245" spans="1:8" x14ac:dyDescent="0.2">
      <c r="A245" s="4" t="s">
        <v>363</v>
      </c>
      <c r="B245" s="4">
        <v>0</v>
      </c>
      <c r="C245" s="4">
        <v>0</v>
      </c>
      <c r="D245" s="4">
        <v>10</v>
      </c>
      <c r="E245" s="4">
        <v>117</v>
      </c>
      <c r="F245" s="4">
        <f t="shared" si="9"/>
        <v>127</v>
      </c>
      <c r="G245" s="4">
        <f t="shared" si="10"/>
        <v>7.8740157480314963</v>
      </c>
      <c r="H245" s="4">
        <f>AVERAGE(G245:G247)</f>
        <v>6.7604743851463001</v>
      </c>
    </row>
    <row r="246" spans="1:8" x14ac:dyDescent="0.2">
      <c r="A246" s="4" t="s">
        <v>363</v>
      </c>
      <c r="B246" s="4">
        <v>0</v>
      </c>
      <c r="C246" s="4">
        <v>1</v>
      </c>
      <c r="D246" s="4">
        <v>7</v>
      </c>
      <c r="E246" s="4">
        <v>152</v>
      </c>
      <c r="F246" s="4">
        <f t="shared" si="9"/>
        <v>160</v>
      </c>
      <c r="G246" s="4">
        <f t="shared" si="10"/>
        <v>5</v>
      </c>
    </row>
    <row r="247" spans="1:8" x14ac:dyDescent="0.2">
      <c r="A247" s="4" t="s">
        <v>363</v>
      </c>
      <c r="B247" s="4">
        <v>0</v>
      </c>
      <c r="C247" s="4">
        <v>2</v>
      </c>
      <c r="D247" s="4">
        <v>6</v>
      </c>
      <c r="E247" s="4">
        <v>100</v>
      </c>
      <c r="F247" s="4">
        <f t="shared" si="9"/>
        <v>108</v>
      </c>
      <c r="G247" s="4">
        <f t="shared" si="10"/>
        <v>7.4074074074074066</v>
      </c>
    </row>
    <row r="248" spans="1:8" x14ac:dyDescent="0.2">
      <c r="A248" s="4" t="s">
        <v>364</v>
      </c>
      <c r="B248" s="4">
        <v>0</v>
      </c>
      <c r="C248" s="4">
        <v>1</v>
      </c>
      <c r="D248" s="4">
        <v>10</v>
      </c>
      <c r="E248" s="4">
        <v>92</v>
      </c>
      <c r="F248" s="4">
        <f t="shared" si="9"/>
        <v>103</v>
      </c>
      <c r="G248" s="4">
        <f t="shared" si="10"/>
        <v>10.679611650485436</v>
      </c>
      <c r="H248" s="4">
        <f>AVERAGE(G248:G250)</f>
        <v>8.0143661641968986</v>
      </c>
    </row>
    <row r="249" spans="1:8" x14ac:dyDescent="0.2">
      <c r="A249" s="4" t="s">
        <v>364</v>
      </c>
      <c r="B249" s="4">
        <v>1</v>
      </c>
      <c r="C249" s="4">
        <v>0</v>
      </c>
      <c r="D249" s="4">
        <v>2</v>
      </c>
      <c r="E249" s="4">
        <v>35</v>
      </c>
      <c r="F249" s="4">
        <f t="shared" si="9"/>
        <v>38</v>
      </c>
      <c r="G249" s="4">
        <f t="shared" si="10"/>
        <v>7.8947368421052628</v>
      </c>
    </row>
    <row r="250" spans="1:8" x14ac:dyDescent="0.2">
      <c r="A250" s="4" t="s">
        <v>364</v>
      </c>
      <c r="B250" s="4">
        <v>0</v>
      </c>
      <c r="C250" s="4">
        <v>0</v>
      </c>
      <c r="D250" s="4">
        <v>7</v>
      </c>
      <c r="E250" s="4">
        <v>121</v>
      </c>
      <c r="F250" s="4">
        <f t="shared" si="9"/>
        <v>128</v>
      </c>
      <c r="G250" s="4">
        <f t="shared" si="10"/>
        <v>5.46875</v>
      </c>
    </row>
    <row r="251" spans="1:8" x14ac:dyDescent="0.2">
      <c r="A251" s="4" t="s">
        <v>365</v>
      </c>
      <c r="B251" s="4">
        <v>0</v>
      </c>
      <c r="C251" s="4">
        <v>1</v>
      </c>
      <c r="D251" s="4">
        <v>21</v>
      </c>
      <c r="E251" s="4">
        <v>185</v>
      </c>
      <c r="F251" s="4">
        <f t="shared" si="9"/>
        <v>207</v>
      </c>
      <c r="G251" s="4">
        <f t="shared" si="10"/>
        <v>10.628019323671497</v>
      </c>
      <c r="H251" s="19">
        <f>AVERAGE(G251:G253)</f>
        <v>9.808045276175287</v>
      </c>
    </row>
    <row r="252" spans="1:8" x14ac:dyDescent="0.2">
      <c r="A252" s="4" t="s">
        <v>365</v>
      </c>
      <c r="B252" s="4">
        <v>0</v>
      </c>
      <c r="C252" s="4">
        <v>1</v>
      </c>
      <c r="D252" s="4">
        <v>17</v>
      </c>
      <c r="E252" s="4">
        <v>132</v>
      </c>
      <c r="F252" s="4">
        <f t="shared" si="9"/>
        <v>150</v>
      </c>
      <c r="G252" s="4">
        <f t="shared" si="10"/>
        <v>12</v>
      </c>
    </row>
    <row r="253" spans="1:8" x14ac:dyDescent="0.2">
      <c r="A253" s="4" t="s">
        <v>365</v>
      </c>
      <c r="B253" s="4">
        <v>0</v>
      </c>
      <c r="C253" s="4">
        <v>1</v>
      </c>
      <c r="D253" s="4">
        <v>6</v>
      </c>
      <c r="E253" s="4">
        <v>96</v>
      </c>
      <c r="F253" s="4">
        <f t="shared" si="9"/>
        <v>103</v>
      </c>
      <c r="G253" s="4">
        <f t="shared" si="10"/>
        <v>6.7961165048543686</v>
      </c>
    </row>
    <row r="254" spans="1:8" x14ac:dyDescent="0.2">
      <c r="A254" s="4" t="s">
        <v>366</v>
      </c>
      <c r="B254" s="4">
        <v>0</v>
      </c>
      <c r="C254" s="4">
        <v>1</v>
      </c>
      <c r="D254" s="4">
        <v>7</v>
      </c>
      <c r="E254" s="4">
        <v>89</v>
      </c>
      <c r="F254" s="4">
        <f t="shared" si="9"/>
        <v>97</v>
      </c>
      <c r="G254" s="4">
        <f t="shared" si="10"/>
        <v>8.2474226804123703</v>
      </c>
      <c r="H254" s="19">
        <f>AVERAGE(G254:G256)</f>
        <v>10.441448585778483</v>
      </c>
    </row>
    <row r="255" spans="1:8" x14ac:dyDescent="0.2">
      <c r="A255" s="4" t="s">
        <v>366</v>
      </c>
      <c r="B255" s="4">
        <v>1</v>
      </c>
      <c r="C255" s="4">
        <v>1</v>
      </c>
      <c r="D255" s="4">
        <v>12</v>
      </c>
      <c r="E255" s="4">
        <v>103</v>
      </c>
      <c r="F255" s="4">
        <f t="shared" si="9"/>
        <v>117</v>
      </c>
      <c r="G255" s="4">
        <f t="shared" si="10"/>
        <v>11.965811965811966</v>
      </c>
    </row>
    <row r="256" spans="1:8" x14ac:dyDescent="0.2">
      <c r="A256" s="4" t="s">
        <v>366</v>
      </c>
      <c r="B256" s="4">
        <v>0</v>
      </c>
      <c r="C256" s="4">
        <v>2</v>
      </c>
      <c r="D256" s="4">
        <v>9</v>
      </c>
      <c r="E256" s="4">
        <v>88</v>
      </c>
      <c r="F256" s="4">
        <f t="shared" si="9"/>
        <v>99</v>
      </c>
      <c r="G256" s="4">
        <f t="shared" si="10"/>
        <v>11.111111111111111</v>
      </c>
    </row>
    <row r="257" spans="1:8" x14ac:dyDescent="0.2">
      <c r="A257" s="4" t="s">
        <v>367</v>
      </c>
      <c r="B257" s="4">
        <v>0</v>
      </c>
      <c r="C257" s="4">
        <v>0</v>
      </c>
      <c r="D257" s="4">
        <v>7</v>
      </c>
      <c r="E257" s="4">
        <v>87</v>
      </c>
      <c r="F257" s="4">
        <f t="shared" si="9"/>
        <v>94</v>
      </c>
      <c r="G257" s="4">
        <f t="shared" si="10"/>
        <v>7.4468085106382977</v>
      </c>
      <c r="H257" s="4">
        <f>AVERAGE(G257:G259)</f>
        <v>8.4587057458565997</v>
      </c>
    </row>
    <row r="258" spans="1:8" x14ac:dyDescent="0.2">
      <c r="A258" s="4" t="s">
        <v>367</v>
      </c>
      <c r="B258" s="4">
        <v>0</v>
      </c>
      <c r="C258" s="4">
        <v>1</v>
      </c>
      <c r="D258" s="4">
        <v>7</v>
      </c>
      <c r="E258" s="4">
        <v>131</v>
      </c>
      <c r="F258" s="4">
        <f t="shared" si="9"/>
        <v>139</v>
      </c>
      <c r="G258" s="4">
        <f t="shared" si="10"/>
        <v>5.755395683453238</v>
      </c>
    </row>
    <row r="259" spans="1:8" x14ac:dyDescent="0.2">
      <c r="A259" s="4" t="s">
        <v>367</v>
      </c>
      <c r="B259" s="4">
        <v>0</v>
      </c>
      <c r="C259" s="4">
        <v>1</v>
      </c>
      <c r="D259" s="4">
        <v>13</v>
      </c>
      <c r="E259" s="4">
        <v>101</v>
      </c>
      <c r="F259" s="4">
        <f t="shared" si="9"/>
        <v>115</v>
      </c>
      <c r="G259" s="4">
        <f t="shared" si="10"/>
        <v>12.173913043478262</v>
      </c>
    </row>
    <row r="260" spans="1:8" x14ac:dyDescent="0.2">
      <c r="A260" s="4" t="s">
        <v>368</v>
      </c>
      <c r="B260" s="4">
        <v>0</v>
      </c>
      <c r="C260" s="4">
        <v>0</v>
      </c>
      <c r="D260" s="4">
        <v>6</v>
      </c>
      <c r="E260" s="4">
        <v>94</v>
      </c>
      <c r="F260" s="4">
        <f t="shared" si="9"/>
        <v>100</v>
      </c>
      <c r="G260" s="4">
        <f t="shared" si="10"/>
        <v>6</v>
      </c>
      <c r="H260" s="4">
        <f>AVERAGE(G260:G262)</f>
        <v>6.6476964769647706</v>
      </c>
    </row>
    <row r="261" spans="1:8" x14ac:dyDescent="0.2">
      <c r="A261" s="4" t="s">
        <v>368</v>
      </c>
      <c r="B261" s="4">
        <v>0</v>
      </c>
      <c r="C261" s="4">
        <v>1</v>
      </c>
      <c r="D261" s="4">
        <v>5</v>
      </c>
      <c r="E261" s="4">
        <v>114</v>
      </c>
      <c r="F261" s="4">
        <f t="shared" si="9"/>
        <v>120</v>
      </c>
      <c r="G261" s="4">
        <f t="shared" si="10"/>
        <v>5</v>
      </c>
    </row>
    <row r="262" spans="1:8" x14ac:dyDescent="0.2">
      <c r="A262" s="4" t="s">
        <v>368</v>
      </c>
      <c r="B262" s="4">
        <v>0</v>
      </c>
      <c r="C262" s="4">
        <v>1</v>
      </c>
      <c r="D262" s="4">
        <v>10</v>
      </c>
      <c r="E262" s="4">
        <v>112</v>
      </c>
      <c r="F262" s="4">
        <f t="shared" ref="F262:F294" si="11">SUM(B262:E262)</f>
        <v>123</v>
      </c>
      <c r="G262" s="4">
        <f t="shared" ref="G262:G294" si="12">(SUM(B262:D262)/F262)*100</f>
        <v>8.9430894308943092</v>
      </c>
    </row>
    <row r="263" spans="1:8" x14ac:dyDescent="0.2">
      <c r="A263" s="4" t="s">
        <v>369</v>
      </c>
      <c r="B263" s="4">
        <v>0</v>
      </c>
      <c r="C263" s="4">
        <v>0</v>
      </c>
      <c r="D263" s="4">
        <v>9</v>
      </c>
      <c r="E263" s="4">
        <v>120</v>
      </c>
      <c r="F263" s="4">
        <f t="shared" si="11"/>
        <v>129</v>
      </c>
      <c r="G263" s="4">
        <f t="shared" si="12"/>
        <v>6.9767441860465116</v>
      </c>
      <c r="H263" s="4">
        <f>AVERAGE(G263:G265)</f>
        <v>8.5404088971839229</v>
      </c>
    </row>
    <row r="264" spans="1:8" x14ac:dyDescent="0.2">
      <c r="A264" s="4" t="s">
        <v>369</v>
      </c>
      <c r="B264" s="4">
        <v>0</v>
      </c>
      <c r="C264" s="4">
        <v>0</v>
      </c>
      <c r="D264" s="4">
        <v>7</v>
      </c>
      <c r="E264" s="4">
        <v>60</v>
      </c>
      <c r="F264" s="4">
        <f t="shared" si="11"/>
        <v>67</v>
      </c>
      <c r="G264" s="4">
        <f t="shared" si="12"/>
        <v>10.44776119402985</v>
      </c>
    </row>
    <row r="265" spans="1:8" x14ac:dyDescent="0.2">
      <c r="A265" s="4" t="s">
        <v>369</v>
      </c>
      <c r="B265" s="4">
        <v>0</v>
      </c>
      <c r="C265" s="4">
        <v>0</v>
      </c>
      <c r="D265" s="4">
        <v>5</v>
      </c>
      <c r="E265" s="4">
        <v>56</v>
      </c>
      <c r="F265" s="4">
        <f t="shared" si="11"/>
        <v>61</v>
      </c>
      <c r="G265" s="4">
        <f t="shared" si="12"/>
        <v>8.1967213114754092</v>
      </c>
    </row>
    <row r="266" spans="1:8" x14ac:dyDescent="0.2">
      <c r="A266" s="4" t="s">
        <v>370</v>
      </c>
      <c r="B266" s="4">
        <v>0</v>
      </c>
      <c r="C266" s="4">
        <v>3</v>
      </c>
      <c r="D266" s="4">
        <v>6</v>
      </c>
      <c r="E266" s="4">
        <v>117</v>
      </c>
      <c r="F266" s="4">
        <f t="shared" si="11"/>
        <v>126</v>
      </c>
      <c r="G266" s="4">
        <f t="shared" si="12"/>
        <v>7.1428571428571423</v>
      </c>
      <c r="H266" s="4">
        <f>AVERAGE(G266:G268)</f>
        <v>7.5154406417228374</v>
      </c>
    </row>
    <row r="267" spans="1:8" x14ac:dyDescent="0.2">
      <c r="A267" s="4" t="s">
        <v>370</v>
      </c>
      <c r="B267" s="4">
        <v>0</v>
      </c>
      <c r="C267" s="4">
        <v>1</v>
      </c>
      <c r="D267" s="4">
        <v>12</v>
      </c>
      <c r="E267" s="4">
        <v>151</v>
      </c>
      <c r="F267" s="4">
        <f t="shared" si="11"/>
        <v>164</v>
      </c>
      <c r="G267" s="4">
        <f t="shared" si="12"/>
        <v>7.9268292682926829</v>
      </c>
    </row>
    <row r="268" spans="1:8" x14ac:dyDescent="0.2">
      <c r="A268" s="4" t="s">
        <v>370</v>
      </c>
      <c r="B268" s="4">
        <v>0</v>
      </c>
      <c r="C268" s="4">
        <v>0</v>
      </c>
      <c r="D268" s="4">
        <v>8</v>
      </c>
      <c r="E268" s="4">
        <v>99</v>
      </c>
      <c r="F268" s="4">
        <f t="shared" si="11"/>
        <v>107</v>
      </c>
      <c r="G268" s="4">
        <f t="shared" si="12"/>
        <v>7.4766355140186906</v>
      </c>
    </row>
    <row r="269" spans="1:8" x14ac:dyDescent="0.2">
      <c r="A269" s="4" t="s">
        <v>371</v>
      </c>
      <c r="B269" s="4">
        <v>0</v>
      </c>
      <c r="C269" s="4">
        <v>0</v>
      </c>
      <c r="D269" s="4">
        <v>3</v>
      </c>
      <c r="E269" s="4">
        <v>112</v>
      </c>
      <c r="F269" s="4">
        <f t="shared" si="11"/>
        <v>115</v>
      </c>
      <c r="G269" s="4">
        <f t="shared" si="12"/>
        <v>2.6086956521739131</v>
      </c>
      <c r="H269" s="4">
        <f>AVERAGE(G269:G271)</f>
        <v>3.9297643587085602</v>
      </c>
    </row>
    <row r="270" spans="1:8" x14ac:dyDescent="0.2">
      <c r="A270" s="4" t="s">
        <v>371</v>
      </c>
      <c r="B270" s="4">
        <v>0</v>
      </c>
      <c r="C270" s="4">
        <v>2</v>
      </c>
      <c r="D270" s="4">
        <v>4</v>
      </c>
      <c r="E270" s="4">
        <v>83</v>
      </c>
      <c r="F270" s="4">
        <f t="shared" si="11"/>
        <v>89</v>
      </c>
      <c r="G270" s="4">
        <f t="shared" si="12"/>
        <v>6.7415730337078648</v>
      </c>
    </row>
    <row r="271" spans="1:8" x14ac:dyDescent="0.2">
      <c r="A271" s="4" t="s">
        <v>371</v>
      </c>
      <c r="B271" s="4">
        <v>0</v>
      </c>
      <c r="C271" s="4">
        <v>2</v>
      </c>
      <c r="D271" s="4">
        <v>1</v>
      </c>
      <c r="E271" s="4">
        <v>120</v>
      </c>
      <c r="F271" s="4">
        <f t="shared" si="11"/>
        <v>123</v>
      </c>
      <c r="G271" s="4">
        <f t="shared" si="12"/>
        <v>2.4390243902439024</v>
      </c>
    </row>
    <row r="272" spans="1:8" x14ac:dyDescent="0.2">
      <c r="A272" s="4" t="s">
        <v>372</v>
      </c>
      <c r="B272" s="4">
        <v>0</v>
      </c>
      <c r="C272" s="4">
        <v>0</v>
      </c>
      <c r="D272" s="4">
        <v>8</v>
      </c>
      <c r="E272" s="4">
        <v>96</v>
      </c>
      <c r="F272" s="4">
        <f t="shared" si="11"/>
        <v>104</v>
      </c>
      <c r="G272" s="4">
        <f t="shared" si="12"/>
        <v>7.6923076923076925</v>
      </c>
      <c r="H272" s="4">
        <f>AVERAGE(G272:G275)</f>
        <v>6.0596816281925081</v>
      </c>
    </row>
    <row r="273" spans="1:8" x14ac:dyDescent="0.2">
      <c r="A273" s="4" t="s">
        <v>372</v>
      </c>
      <c r="B273" s="4">
        <v>0</v>
      </c>
      <c r="C273" s="4">
        <v>0</v>
      </c>
      <c r="D273" s="4">
        <v>3</v>
      </c>
      <c r="E273" s="4">
        <v>58</v>
      </c>
      <c r="F273" s="4">
        <f t="shared" si="11"/>
        <v>61</v>
      </c>
      <c r="G273" s="4">
        <f t="shared" si="12"/>
        <v>4.918032786885246</v>
      </c>
    </row>
    <row r="274" spans="1:8" x14ac:dyDescent="0.2">
      <c r="A274" s="4" t="s">
        <v>372</v>
      </c>
      <c r="B274" s="4">
        <v>0</v>
      </c>
      <c r="C274" s="4">
        <v>1</v>
      </c>
      <c r="D274" s="4">
        <v>9</v>
      </c>
      <c r="E274" s="4">
        <v>123</v>
      </c>
      <c r="F274" s="4">
        <f t="shared" si="11"/>
        <v>133</v>
      </c>
      <c r="G274" s="4">
        <f t="shared" si="12"/>
        <v>7.518796992481203</v>
      </c>
    </row>
    <row r="275" spans="1:8" x14ac:dyDescent="0.2">
      <c r="A275" s="4" t="s">
        <v>372</v>
      </c>
      <c r="B275" s="4">
        <v>0</v>
      </c>
      <c r="C275" s="4">
        <v>0</v>
      </c>
      <c r="D275" s="4">
        <v>6</v>
      </c>
      <c r="E275" s="4">
        <v>140</v>
      </c>
      <c r="F275" s="4">
        <f t="shared" si="11"/>
        <v>146</v>
      </c>
      <c r="G275" s="4">
        <f t="shared" si="12"/>
        <v>4.10958904109589</v>
      </c>
    </row>
    <row r="276" spans="1:8" x14ac:dyDescent="0.2">
      <c r="A276" s="4" t="s">
        <v>373</v>
      </c>
      <c r="B276" s="4">
        <v>0</v>
      </c>
      <c r="C276" s="4">
        <v>0</v>
      </c>
      <c r="D276" s="4">
        <v>10</v>
      </c>
      <c r="E276" s="4">
        <v>127</v>
      </c>
      <c r="F276" s="4">
        <f t="shared" si="11"/>
        <v>137</v>
      </c>
      <c r="G276" s="4">
        <f t="shared" si="12"/>
        <v>7.2992700729926998</v>
      </c>
      <c r="H276" s="4">
        <f>AVERAGE(G276:G278)</f>
        <v>5.6245793860330275</v>
      </c>
    </row>
    <row r="277" spans="1:8" x14ac:dyDescent="0.2">
      <c r="A277" s="4" t="s">
        <v>373</v>
      </c>
      <c r="B277" s="4">
        <v>0</v>
      </c>
      <c r="C277" s="4">
        <v>1</v>
      </c>
      <c r="D277" s="4">
        <v>4</v>
      </c>
      <c r="E277" s="4">
        <v>89</v>
      </c>
      <c r="F277" s="4">
        <f t="shared" si="11"/>
        <v>94</v>
      </c>
      <c r="G277" s="4">
        <f t="shared" si="12"/>
        <v>5.3191489361702127</v>
      </c>
    </row>
    <row r="278" spans="1:8" x14ac:dyDescent="0.2">
      <c r="A278" s="4" t="s">
        <v>373</v>
      </c>
      <c r="B278" s="4">
        <v>0</v>
      </c>
      <c r="C278" s="4">
        <v>0</v>
      </c>
      <c r="D278" s="4">
        <v>2</v>
      </c>
      <c r="E278" s="4">
        <v>45</v>
      </c>
      <c r="F278" s="4">
        <f t="shared" si="11"/>
        <v>47</v>
      </c>
      <c r="G278" s="4">
        <f t="shared" si="12"/>
        <v>4.2553191489361701</v>
      </c>
    </row>
    <row r="279" spans="1:8" x14ac:dyDescent="0.2">
      <c r="A279" s="4" t="s">
        <v>374</v>
      </c>
      <c r="B279" s="4">
        <v>6</v>
      </c>
      <c r="C279" s="4">
        <v>4</v>
      </c>
      <c r="D279" s="4">
        <v>18</v>
      </c>
      <c r="E279" s="4">
        <v>48</v>
      </c>
      <c r="F279" s="4">
        <f t="shared" si="11"/>
        <v>76</v>
      </c>
      <c r="G279" s="4">
        <f t="shared" si="12"/>
        <v>36.84210526315789</v>
      </c>
      <c r="H279" s="19">
        <f>AVERAGE(G279:G281)</f>
        <v>45.502061652451523</v>
      </c>
    </row>
    <row r="280" spans="1:8" x14ac:dyDescent="0.2">
      <c r="A280" s="4" t="s">
        <v>374</v>
      </c>
      <c r="B280" s="4">
        <v>13</v>
      </c>
      <c r="C280" s="4">
        <v>5</v>
      </c>
      <c r="D280" s="4">
        <v>22</v>
      </c>
      <c r="E280" s="4">
        <v>57</v>
      </c>
      <c r="F280" s="4">
        <f t="shared" si="11"/>
        <v>97</v>
      </c>
      <c r="G280" s="4">
        <f t="shared" si="12"/>
        <v>41.237113402061851</v>
      </c>
    </row>
    <row r="281" spans="1:8" x14ac:dyDescent="0.2">
      <c r="A281" s="4" t="s">
        <v>374</v>
      </c>
      <c r="B281" s="4">
        <v>22</v>
      </c>
      <c r="C281" s="4">
        <v>6</v>
      </c>
      <c r="D281" s="4">
        <v>24</v>
      </c>
      <c r="E281" s="4">
        <v>37</v>
      </c>
      <c r="F281" s="4">
        <f t="shared" si="11"/>
        <v>89</v>
      </c>
      <c r="G281" s="4">
        <f t="shared" si="12"/>
        <v>58.426966292134829</v>
      </c>
    </row>
    <row r="282" spans="1:8" x14ac:dyDescent="0.2">
      <c r="A282" s="4" t="s">
        <v>375</v>
      </c>
      <c r="B282" s="4">
        <v>0</v>
      </c>
      <c r="C282" s="4">
        <v>0</v>
      </c>
      <c r="D282" s="4">
        <v>28</v>
      </c>
      <c r="E282" s="4">
        <v>131</v>
      </c>
      <c r="F282" s="4">
        <f t="shared" si="11"/>
        <v>159</v>
      </c>
      <c r="G282" s="4">
        <f t="shared" si="12"/>
        <v>17.610062893081761</v>
      </c>
      <c r="H282" s="4">
        <f>AVERAGE(G282:G285)</f>
        <v>8.8346533102284894</v>
      </c>
    </row>
    <row r="283" spans="1:8" x14ac:dyDescent="0.2">
      <c r="A283" s="4" t="s">
        <v>375</v>
      </c>
      <c r="B283" s="4">
        <v>0</v>
      </c>
      <c r="C283" s="4">
        <v>0</v>
      </c>
      <c r="D283" s="4">
        <v>4</v>
      </c>
      <c r="E283" s="4">
        <v>91</v>
      </c>
      <c r="F283" s="4">
        <f t="shared" si="11"/>
        <v>95</v>
      </c>
      <c r="G283" s="4">
        <f t="shared" si="12"/>
        <v>4.2105263157894735</v>
      </c>
    </row>
    <row r="284" spans="1:8" x14ac:dyDescent="0.2">
      <c r="A284" s="4" t="s">
        <v>375</v>
      </c>
      <c r="B284" s="4">
        <v>0</v>
      </c>
      <c r="C284" s="4">
        <v>0</v>
      </c>
      <c r="D284" s="4">
        <v>3</v>
      </c>
      <c r="E284" s="4">
        <v>104</v>
      </c>
      <c r="F284" s="4">
        <f t="shared" si="11"/>
        <v>107</v>
      </c>
      <c r="G284" s="4">
        <f t="shared" si="12"/>
        <v>2.8037383177570092</v>
      </c>
    </row>
    <row r="285" spans="1:8" x14ac:dyDescent="0.2">
      <c r="A285" s="4" t="s">
        <v>375</v>
      </c>
      <c r="B285" s="4">
        <v>0</v>
      </c>
      <c r="C285" s="4">
        <v>1</v>
      </c>
      <c r="D285" s="4">
        <v>11</v>
      </c>
      <c r="E285" s="4">
        <v>100</v>
      </c>
      <c r="F285" s="4">
        <f t="shared" si="11"/>
        <v>112</v>
      </c>
      <c r="G285" s="4">
        <f t="shared" si="12"/>
        <v>10.714285714285714</v>
      </c>
    </row>
    <row r="286" spans="1:8" x14ac:dyDescent="0.2">
      <c r="A286" s="4" t="s">
        <v>376</v>
      </c>
      <c r="B286" s="4">
        <v>0</v>
      </c>
      <c r="C286" s="4">
        <v>0</v>
      </c>
      <c r="D286" s="4">
        <v>2</v>
      </c>
      <c r="E286" s="4">
        <v>96</v>
      </c>
      <c r="F286" s="4">
        <f t="shared" si="11"/>
        <v>98</v>
      </c>
      <c r="G286" s="4">
        <f t="shared" si="12"/>
        <v>2.0408163265306123</v>
      </c>
      <c r="H286" s="4">
        <f>AVERAGE(G286:G288)</f>
        <v>4.2994599385576828</v>
      </c>
    </row>
    <row r="287" spans="1:8" x14ac:dyDescent="0.2">
      <c r="A287" s="4" t="s">
        <v>376</v>
      </c>
      <c r="B287" s="4">
        <v>0</v>
      </c>
      <c r="C287" s="4">
        <v>0</v>
      </c>
      <c r="D287" s="4">
        <v>3</v>
      </c>
      <c r="E287" s="4">
        <v>54</v>
      </c>
      <c r="F287" s="4">
        <f t="shared" si="11"/>
        <v>57</v>
      </c>
      <c r="G287" s="4">
        <f t="shared" si="12"/>
        <v>5.2631578947368416</v>
      </c>
    </row>
    <row r="288" spans="1:8" x14ac:dyDescent="0.2">
      <c r="A288" s="4" t="s">
        <v>376</v>
      </c>
      <c r="B288" s="4">
        <v>0</v>
      </c>
      <c r="C288" s="4">
        <v>0</v>
      </c>
      <c r="D288" s="4">
        <v>8</v>
      </c>
      <c r="E288" s="4">
        <v>135</v>
      </c>
      <c r="F288" s="4">
        <f t="shared" si="11"/>
        <v>143</v>
      </c>
      <c r="G288" s="4">
        <f t="shared" si="12"/>
        <v>5.5944055944055942</v>
      </c>
    </row>
    <row r="289" spans="1:8" x14ac:dyDescent="0.2">
      <c r="A289" s="4" t="s">
        <v>377</v>
      </c>
      <c r="B289" s="4">
        <v>1</v>
      </c>
      <c r="C289" s="4">
        <v>0</v>
      </c>
      <c r="D289" s="4">
        <v>6</v>
      </c>
      <c r="E289" s="4">
        <v>131</v>
      </c>
      <c r="F289" s="4">
        <f t="shared" si="11"/>
        <v>138</v>
      </c>
      <c r="G289" s="4">
        <f t="shared" si="12"/>
        <v>5.0724637681159424</v>
      </c>
      <c r="H289" s="4">
        <f>AVERAGE(G289:G291)</f>
        <v>5.2304395324990294</v>
      </c>
    </row>
    <row r="290" spans="1:8" x14ac:dyDescent="0.2">
      <c r="A290" s="4" t="s">
        <v>377</v>
      </c>
      <c r="B290" s="4">
        <v>0</v>
      </c>
      <c r="C290" s="4">
        <v>0</v>
      </c>
      <c r="D290" s="4">
        <v>8</v>
      </c>
      <c r="E290" s="4">
        <v>87</v>
      </c>
      <c r="F290" s="4">
        <f t="shared" si="11"/>
        <v>95</v>
      </c>
      <c r="G290" s="4">
        <f t="shared" si="12"/>
        <v>8.4210526315789469</v>
      </c>
    </row>
    <row r="291" spans="1:8" x14ac:dyDescent="0.2">
      <c r="A291" s="4" t="s">
        <v>377</v>
      </c>
      <c r="B291" s="4">
        <v>0</v>
      </c>
      <c r="C291" s="4">
        <v>0</v>
      </c>
      <c r="D291" s="4">
        <v>2</v>
      </c>
      <c r="E291" s="4">
        <v>89</v>
      </c>
      <c r="F291" s="4">
        <f t="shared" si="11"/>
        <v>91</v>
      </c>
      <c r="G291" s="4">
        <f t="shared" si="12"/>
        <v>2.197802197802198</v>
      </c>
    </row>
    <row r="292" spans="1:8" x14ac:dyDescent="0.2">
      <c r="A292" s="4" t="s">
        <v>378</v>
      </c>
      <c r="B292" s="4">
        <v>0</v>
      </c>
      <c r="C292" s="4">
        <v>0</v>
      </c>
      <c r="D292" s="4">
        <v>3</v>
      </c>
      <c r="E292" s="4">
        <v>78</v>
      </c>
      <c r="F292" s="4">
        <f t="shared" si="11"/>
        <v>81</v>
      </c>
      <c r="G292" s="4">
        <f t="shared" si="12"/>
        <v>3.7037037037037033</v>
      </c>
      <c r="H292" s="4">
        <f>AVERAGE(G292:G294)</f>
        <v>5.2296659404502535</v>
      </c>
    </row>
    <row r="293" spans="1:8" x14ac:dyDescent="0.2">
      <c r="A293" s="4" t="s">
        <v>378</v>
      </c>
      <c r="B293" s="4">
        <v>0</v>
      </c>
      <c r="C293" s="4">
        <v>2</v>
      </c>
      <c r="D293" s="4">
        <v>5</v>
      </c>
      <c r="E293" s="4">
        <v>78</v>
      </c>
      <c r="F293" s="4">
        <f t="shared" si="11"/>
        <v>85</v>
      </c>
      <c r="G293" s="4">
        <f t="shared" si="12"/>
        <v>8.235294117647058</v>
      </c>
    </row>
    <row r="294" spans="1:8" x14ac:dyDescent="0.2">
      <c r="A294" s="4" t="s">
        <v>378</v>
      </c>
      <c r="B294" s="4">
        <v>0</v>
      </c>
      <c r="C294" s="4">
        <v>0</v>
      </c>
      <c r="D294" s="4">
        <v>6</v>
      </c>
      <c r="E294" s="4">
        <v>154</v>
      </c>
      <c r="F294" s="4">
        <f t="shared" si="11"/>
        <v>160</v>
      </c>
      <c r="G294" s="4">
        <f t="shared" si="12"/>
        <v>3.75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A5F3F-6D1C-7A4F-B7F0-7B5427D14E93}">
  <dimension ref="A1:K52"/>
  <sheetViews>
    <sheetView zoomScale="140" zoomScaleNormal="140" workbookViewId="0"/>
  </sheetViews>
  <sheetFormatPr baseColWidth="10" defaultRowHeight="16" x14ac:dyDescent="0.2"/>
  <cols>
    <col min="1" max="1" width="22.1640625" style="4" customWidth="1"/>
    <col min="2" max="5" width="10.83203125" style="4"/>
    <col min="6" max="6" width="18" style="4" customWidth="1"/>
    <col min="7" max="7" width="15.33203125" style="4" customWidth="1"/>
    <col min="8" max="8" width="9.6640625" style="4" customWidth="1"/>
    <col min="9" max="9" width="29.5" style="4" customWidth="1"/>
    <col min="10" max="10" width="10.83203125" style="4"/>
    <col min="11" max="11" width="34.5" style="12" customWidth="1"/>
  </cols>
  <sheetData>
    <row r="1" spans="1:11" x14ac:dyDescent="0.2">
      <c r="A1" s="11" t="s">
        <v>388</v>
      </c>
      <c r="B1" s="11" t="s">
        <v>379</v>
      </c>
      <c r="C1" s="11" t="s">
        <v>284</v>
      </c>
      <c r="D1" s="11" t="s">
        <v>285</v>
      </c>
      <c r="E1" s="11" t="s">
        <v>286</v>
      </c>
      <c r="F1" s="11" t="s">
        <v>283</v>
      </c>
      <c r="G1" s="11" t="s">
        <v>380</v>
      </c>
      <c r="H1" s="11"/>
      <c r="I1" s="11" t="s">
        <v>389</v>
      </c>
      <c r="J1" s="2" t="s">
        <v>381</v>
      </c>
      <c r="K1" s="11" t="s">
        <v>398</v>
      </c>
    </row>
    <row r="2" spans="1:11" x14ac:dyDescent="0.2">
      <c r="A2" s="4" t="s">
        <v>291</v>
      </c>
      <c r="B2" s="4">
        <v>1</v>
      </c>
      <c r="C2" s="4">
        <v>0</v>
      </c>
      <c r="D2" s="4">
        <v>3</v>
      </c>
      <c r="E2" s="4">
        <v>28</v>
      </c>
      <c r="F2" s="4">
        <f t="shared" ref="F2:F26" si="0">SUM(B2:E2)</f>
        <v>32</v>
      </c>
      <c r="G2" s="4">
        <f t="shared" ref="G2:G26" si="1">(SUM(B2:D2)/F2)*100</f>
        <v>12.5</v>
      </c>
      <c r="I2" s="4" t="s">
        <v>291</v>
      </c>
      <c r="J2" s="4">
        <f>AVERAGE(G2:G4)</f>
        <v>11.952003023431596</v>
      </c>
    </row>
    <row r="3" spans="1:11" x14ac:dyDescent="0.2">
      <c r="A3" s="4" t="s">
        <v>291</v>
      </c>
      <c r="B3" s="4">
        <v>0</v>
      </c>
      <c r="C3" s="4">
        <v>2</v>
      </c>
      <c r="D3" s="4">
        <v>4</v>
      </c>
      <c r="E3" s="4">
        <v>43</v>
      </c>
      <c r="F3" s="4">
        <f t="shared" si="0"/>
        <v>49</v>
      </c>
      <c r="G3" s="4">
        <f t="shared" si="1"/>
        <v>12.244897959183673</v>
      </c>
      <c r="I3" s="4" t="s">
        <v>294</v>
      </c>
      <c r="J3" s="4">
        <f>AVERAGE(G5:G7)</f>
        <v>10.044861826587175</v>
      </c>
    </row>
    <row r="4" spans="1:11" x14ac:dyDescent="0.2">
      <c r="A4" s="4" t="s">
        <v>291</v>
      </c>
      <c r="B4" s="4">
        <v>0</v>
      </c>
      <c r="C4" s="4">
        <v>0</v>
      </c>
      <c r="D4" s="4">
        <v>2</v>
      </c>
      <c r="E4" s="4">
        <v>16</v>
      </c>
      <c r="F4" s="4">
        <f t="shared" si="0"/>
        <v>18</v>
      </c>
      <c r="G4" s="4">
        <f t="shared" si="1"/>
        <v>11.111111111111111</v>
      </c>
      <c r="I4" s="17" t="s">
        <v>390</v>
      </c>
      <c r="J4" s="4">
        <f>AVERAGE(G8:G10)</f>
        <v>14.163887114706787</v>
      </c>
    </row>
    <row r="5" spans="1:11" x14ac:dyDescent="0.2">
      <c r="A5" s="4" t="s">
        <v>294</v>
      </c>
      <c r="B5" s="4">
        <v>0</v>
      </c>
      <c r="C5" s="4">
        <v>1</v>
      </c>
      <c r="D5" s="4">
        <v>7</v>
      </c>
      <c r="E5" s="4">
        <v>71</v>
      </c>
      <c r="F5" s="4">
        <f t="shared" si="0"/>
        <v>79</v>
      </c>
      <c r="G5" s="4">
        <f t="shared" si="1"/>
        <v>10.126582278481013</v>
      </c>
      <c r="I5" s="4" t="s">
        <v>296</v>
      </c>
      <c r="J5" s="4">
        <f>AVERAGE(G11:G13)</f>
        <v>11.118538324420678</v>
      </c>
    </row>
    <row r="6" spans="1:11" x14ac:dyDescent="0.2">
      <c r="A6" s="4" t="s">
        <v>294</v>
      </c>
      <c r="B6" s="4">
        <v>0</v>
      </c>
      <c r="C6" s="4">
        <v>1</v>
      </c>
      <c r="D6" s="4">
        <v>4</v>
      </c>
      <c r="E6" s="4">
        <v>44</v>
      </c>
      <c r="F6" s="4">
        <f t="shared" si="0"/>
        <v>49</v>
      </c>
      <c r="G6" s="4">
        <f t="shared" si="1"/>
        <v>10.204081632653061</v>
      </c>
      <c r="I6" s="4" t="s">
        <v>304</v>
      </c>
      <c r="J6" s="4">
        <f>AVERAGE(G14:G16)</f>
        <v>10.536165223665224</v>
      </c>
    </row>
    <row r="7" spans="1:11" x14ac:dyDescent="0.2">
      <c r="A7" s="17" t="s">
        <v>294</v>
      </c>
      <c r="B7" s="4">
        <v>0</v>
      </c>
      <c r="C7" s="4">
        <v>3</v>
      </c>
      <c r="D7" s="4">
        <v>2</v>
      </c>
      <c r="E7" s="4">
        <v>46</v>
      </c>
      <c r="F7" s="4">
        <f t="shared" si="0"/>
        <v>51</v>
      </c>
      <c r="G7" s="4">
        <f t="shared" si="1"/>
        <v>9.8039215686274517</v>
      </c>
      <c r="I7" s="4" t="s">
        <v>391</v>
      </c>
      <c r="J7" s="4">
        <f>AVERAGE(G17:G20)</f>
        <v>16.752943950827653</v>
      </c>
    </row>
    <row r="8" spans="1:11" x14ac:dyDescent="0.2">
      <c r="A8" s="17" t="s">
        <v>295</v>
      </c>
      <c r="B8" s="4">
        <v>0</v>
      </c>
      <c r="C8" s="4">
        <v>2</v>
      </c>
      <c r="D8" s="4">
        <v>9</v>
      </c>
      <c r="E8" s="4">
        <v>50</v>
      </c>
      <c r="F8" s="4">
        <f t="shared" si="0"/>
        <v>61</v>
      </c>
      <c r="G8" s="4">
        <f t="shared" si="1"/>
        <v>18.032786885245901</v>
      </c>
      <c r="I8" s="4" t="s">
        <v>392</v>
      </c>
      <c r="J8" s="4">
        <f>AVERAGE(G21:G23)</f>
        <v>15.75105897686543</v>
      </c>
    </row>
    <row r="9" spans="1:11" x14ac:dyDescent="0.2">
      <c r="A9" s="17" t="s">
        <v>295</v>
      </c>
      <c r="B9" s="4">
        <v>0</v>
      </c>
      <c r="C9" s="4">
        <v>1</v>
      </c>
      <c r="D9" s="4">
        <v>7</v>
      </c>
      <c r="E9" s="4">
        <v>40</v>
      </c>
      <c r="F9" s="4">
        <f t="shared" si="0"/>
        <v>48</v>
      </c>
      <c r="G9" s="4">
        <f t="shared" si="1"/>
        <v>16.666666666666664</v>
      </c>
      <c r="I9" s="4" t="s">
        <v>317</v>
      </c>
      <c r="J9" s="4">
        <f>AVERAGE(G24:G26)</f>
        <v>11.919842547861871</v>
      </c>
    </row>
    <row r="10" spans="1:11" x14ac:dyDescent="0.2">
      <c r="A10" s="17" t="s">
        <v>295</v>
      </c>
      <c r="B10" s="4">
        <v>0</v>
      </c>
      <c r="C10" s="4">
        <v>0</v>
      </c>
      <c r="D10" s="4">
        <v>6</v>
      </c>
      <c r="E10" s="4">
        <v>71</v>
      </c>
      <c r="F10" s="4">
        <f t="shared" si="0"/>
        <v>77</v>
      </c>
      <c r="G10" s="4">
        <f t="shared" si="1"/>
        <v>7.7922077922077921</v>
      </c>
      <c r="I10" s="4" t="s">
        <v>393</v>
      </c>
      <c r="J10" s="4">
        <f>AVERAGE(G27:G29)</f>
        <v>14.013843733405977</v>
      </c>
    </row>
    <row r="11" spans="1:11" x14ac:dyDescent="0.2">
      <c r="A11" s="4" t="s">
        <v>296</v>
      </c>
      <c r="B11" s="4">
        <v>0</v>
      </c>
      <c r="C11" s="4">
        <v>1</v>
      </c>
      <c r="D11" s="4">
        <v>6</v>
      </c>
      <c r="E11" s="4">
        <v>70</v>
      </c>
      <c r="F11" s="4">
        <f t="shared" si="0"/>
        <v>77</v>
      </c>
      <c r="G11" s="4">
        <f t="shared" si="1"/>
        <v>9.0909090909090917</v>
      </c>
      <c r="I11" s="4" t="s">
        <v>327</v>
      </c>
      <c r="J11" s="4">
        <f>AVERAGE(G30:G32)</f>
        <v>10.329008277024693</v>
      </c>
    </row>
    <row r="12" spans="1:11" x14ac:dyDescent="0.2">
      <c r="A12" s="4" t="s">
        <v>296</v>
      </c>
      <c r="B12" s="4">
        <v>0</v>
      </c>
      <c r="C12" s="4">
        <v>2</v>
      </c>
      <c r="D12" s="4">
        <v>6</v>
      </c>
      <c r="E12" s="4">
        <v>56</v>
      </c>
      <c r="F12" s="4">
        <f t="shared" si="0"/>
        <v>64</v>
      </c>
      <c r="G12" s="4">
        <f t="shared" si="1"/>
        <v>12.5</v>
      </c>
      <c r="I12" s="4" t="s">
        <v>394</v>
      </c>
      <c r="J12" s="4">
        <f>AVERAGE(G33:G35)</f>
        <v>16.441801224372409</v>
      </c>
    </row>
    <row r="13" spans="1:11" x14ac:dyDescent="0.2">
      <c r="A13" s="4" t="s">
        <v>296</v>
      </c>
      <c r="B13" s="4">
        <v>0</v>
      </c>
      <c r="C13" s="4">
        <v>3</v>
      </c>
      <c r="D13" s="4">
        <v>7</v>
      </c>
      <c r="E13" s="4">
        <v>75</v>
      </c>
      <c r="F13" s="4">
        <f t="shared" si="0"/>
        <v>85</v>
      </c>
      <c r="G13" s="4">
        <f t="shared" si="1"/>
        <v>11.76470588235294</v>
      </c>
      <c r="I13" s="4" t="s">
        <v>395</v>
      </c>
      <c r="J13" s="4">
        <f>AVERAGE(G36:G39)</f>
        <v>14.850844207733218</v>
      </c>
      <c r="K13" s="12" t="s">
        <v>431</v>
      </c>
    </row>
    <row r="14" spans="1:11" x14ac:dyDescent="0.2">
      <c r="A14" s="4" t="s">
        <v>304</v>
      </c>
      <c r="B14" s="4">
        <v>0</v>
      </c>
      <c r="C14" s="4">
        <v>1</v>
      </c>
      <c r="D14" s="4">
        <v>10</v>
      </c>
      <c r="E14" s="4">
        <v>73</v>
      </c>
      <c r="F14" s="4">
        <f t="shared" si="0"/>
        <v>84</v>
      </c>
      <c r="G14" s="4">
        <f t="shared" si="1"/>
        <v>13.095238095238097</v>
      </c>
      <c r="I14" s="4" t="s">
        <v>396</v>
      </c>
      <c r="J14" s="4">
        <f>AVERAGE(G40:G42)</f>
        <v>16.526845637583893</v>
      </c>
    </row>
    <row r="15" spans="1:11" x14ac:dyDescent="0.2">
      <c r="A15" s="4" t="s">
        <v>304</v>
      </c>
      <c r="B15" s="4">
        <v>0</v>
      </c>
      <c r="C15" s="4">
        <v>0</v>
      </c>
      <c r="D15" s="4">
        <v>7</v>
      </c>
      <c r="E15" s="4">
        <v>57</v>
      </c>
      <c r="F15" s="4">
        <f t="shared" si="0"/>
        <v>64</v>
      </c>
      <c r="G15" s="4">
        <f t="shared" si="1"/>
        <v>10.9375</v>
      </c>
      <c r="I15" s="4" t="s">
        <v>355</v>
      </c>
      <c r="J15" s="4">
        <f>AVERAGE(G43:G45)</f>
        <v>11.467209621434394</v>
      </c>
    </row>
    <row r="16" spans="1:11" x14ac:dyDescent="0.2">
      <c r="A16" s="4" t="s">
        <v>304</v>
      </c>
      <c r="B16" s="4">
        <v>0</v>
      </c>
      <c r="C16" s="4">
        <v>2</v>
      </c>
      <c r="D16" s="4">
        <v>3</v>
      </c>
      <c r="E16" s="4">
        <v>61</v>
      </c>
      <c r="F16" s="4">
        <f t="shared" si="0"/>
        <v>66</v>
      </c>
      <c r="G16" s="4">
        <f t="shared" si="1"/>
        <v>7.5757575757575761</v>
      </c>
      <c r="I16" s="4" t="s">
        <v>397</v>
      </c>
      <c r="J16" s="4">
        <f>AVERAGE(G46:G48)</f>
        <v>45.502061652451523</v>
      </c>
      <c r="K16" s="12" t="s">
        <v>456</v>
      </c>
    </row>
    <row r="17" spans="1:10" x14ac:dyDescent="0.2">
      <c r="A17" s="4" t="s">
        <v>305</v>
      </c>
      <c r="B17" s="4">
        <v>1</v>
      </c>
      <c r="C17" s="4">
        <v>3</v>
      </c>
      <c r="D17" s="4">
        <v>10</v>
      </c>
      <c r="E17" s="4">
        <v>77</v>
      </c>
      <c r="F17" s="4">
        <f t="shared" si="0"/>
        <v>91</v>
      </c>
      <c r="G17" s="4">
        <f t="shared" si="1"/>
        <v>15.384615384615385</v>
      </c>
      <c r="I17" s="4" t="s">
        <v>337</v>
      </c>
      <c r="J17" s="4">
        <f>AVERAGE(G49:G52)</f>
        <v>12.024901356797908</v>
      </c>
    </row>
    <row r="18" spans="1:10" x14ac:dyDescent="0.2">
      <c r="A18" s="4" t="s">
        <v>305</v>
      </c>
      <c r="B18" s="4">
        <v>3</v>
      </c>
      <c r="C18" s="4">
        <v>1</v>
      </c>
      <c r="D18" s="4">
        <v>7</v>
      </c>
      <c r="E18" s="4">
        <v>93</v>
      </c>
      <c r="F18" s="4">
        <f t="shared" si="0"/>
        <v>104</v>
      </c>
      <c r="G18" s="4">
        <f t="shared" si="1"/>
        <v>10.576923076923077</v>
      </c>
    </row>
    <row r="19" spans="1:10" x14ac:dyDescent="0.2">
      <c r="A19" s="4" t="s">
        <v>305</v>
      </c>
      <c r="B19" s="4">
        <v>1</v>
      </c>
      <c r="C19" s="4">
        <v>1</v>
      </c>
      <c r="D19" s="4">
        <v>15</v>
      </c>
      <c r="E19" s="4">
        <v>62</v>
      </c>
      <c r="F19" s="4">
        <f t="shared" si="0"/>
        <v>79</v>
      </c>
      <c r="G19" s="4">
        <f t="shared" si="1"/>
        <v>21.518987341772153</v>
      </c>
    </row>
    <row r="20" spans="1:10" x14ac:dyDescent="0.2">
      <c r="A20" s="4" t="s">
        <v>305</v>
      </c>
      <c r="B20" s="4">
        <v>4</v>
      </c>
      <c r="C20" s="4">
        <v>2</v>
      </c>
      <c r="D20" s="4">
        <v>19</v>
      </c>
      <c r="E20" s="4">
        <v>103</v>
      </c>
      <c r="F20" s="4">
        <f t="shared" si="0"/>
        <v>128</v>
      </c>
      <c r="G20" s="4">
        <f t="shared" si="1"/>
        <v>19.53125</v>
      </c>
    </row>
    <row r="21" spans="1:10" x14ac:dyDescent="0.2">
      <c r="A21" s="4" t="s">
        <v>313</v>
      </c>
      <c r="B21" s="4">
        <v>3</v>
      </c>
      <c r="C21" s="4">
        <v>0</v>
      </c>
      <c r="D21" s="4">
        <v>9</v>
      </c>
      <c r="E21" s="4">
        <v>78</v>
      </c>
      <c r="F21" s="4">
        <f t="shared" si="0"/>
        <v>90</v>
      </c>
      <c r="G21" s="4">
        <f t="shared" si="1"/>
        <v>13.333333333333334</v>
      </c>
    </row>
    <row r="22" spans="1:10" x14ac:dyDescent="0.2">
      <c r="A22" s="4" t="s">
        <v>313</v>
      </c>
      <c r="B22" s="4">
        <v>0</v>
      </c>
      <c r="C22" s="4">
        <v>2</v>
      </c>
      <c r="D22" s="4">
        <v>6</v>
      </c>
      <c r="E22" s="4">
        <v>25</v>
      </c>
      <c r="F22" s="4">
        <f t="shared" si="0"/>
        <v>33</v>
      </c>
      <c r="G22" s="4">
        <f t="shared" si="1"/>
        <v>24.242424242424242</v>
      </c>
    </row>
    <row r="23" spans="1:10" x14ac:dyDescent="0.2">
      <c r="A23" s="4" t="s">
        <v>313</v>
      </c>
      <c r="B23" s="4">
        <v>0</v>
      </c>
      <c r="C23" s="4">
        <v>1</v>
      </c>
      <c r="D23" s="4">
        <v>8</v>
      </c>
      <c r="E23" s="4">
        <v>84</v>
      </c>
      <c r="F23" s="4">
        <f t="shared" si="0"/>
        <v>93</v>
      </c>
      <c r="G23" s="4">
        <f t="shared" si="1"/>
        <v>9.67741935483871</v>
      </c>
    </row>
    <row r="24" spans="1:10" x14ac:dyDescent="0.2">
      <c r="A24" s="4" t="s">
        <v>317</v>
      </c>
      <c r="B24" s="4">
        <v>1</v>
      </c>
      <c r="C24" s="4">
        <v>4</v>
      </c>
      <c r="D24" s="4">
        <v>16</v>
      </c>
      <c r="E24" s="4">
        <v>140</v>
      </c>
      <c r="F24" s="4">
        <f t="shared" si="0"/>
        <v>161</v>
      </c>
      <c r="G24" s="4">
        <f t="shared" si="1"/>
        <v>13.043478260869565</v>
      </c>
    </row>
    <row r="25" spans="1:10" x14ac:dyDescent="0.2">
      <c r="A25" s="4" t="s">
        <v>317</v>
      </c>
      <c r="B25" s="4">
        <v>3</v>
      </c>
      <c r="C25" s="4">
        <v>3</v>
      </c>
      <c r="D25" s="4">
        <v>20</v>
      </c>
      <c r="E25" s="4">
        <v>136</v>
      </c>
      <c r="F25" s="4">
        <f t="shared" si="0"/>
        <v>162</v>
      </c>
      <c r="G25" s="4">
        <f t="shared" si="1"/>
        <v>16.049382716049383</v>
      </c>
    </row>
    <row r="26" spans="1:10" x14ac:dyDescent="0.2">
      <c r="A26" s="4" t="s">
        <v>317</v>
      </c>
      <c r="B26" s="4">
        <v>1</v>
      </c>
      <c r="C26" s="4">
        <v>3</v>
      </c>
      <c r="D26" s="4">
        <v>9</v>
      </c>
      <c r="E26" s="4">
        <v>182</v>
      </c>
      <c r="F26" s="4">
        <f t="shared" si="0"/>
        <v>195</v>
      </c>
      <c r="G26" s="4">
        <f t="shared" si="1"/>
        <v>6.666666666666667</v>
      </c>
    </row>
    <row r="27" spans="1:10" x14ac:dyDescent="0.2">
      <c r="A27" s="4" t="s">
        <v>310</v>
      </c>
      <c r="B27" s="4">
        <v>0</v>
      </c>
      <c r="C27" s="4">
        <v>1</v>
      </c>
      <c r="D27" s="4">
        <v>8</v>
      </c>
      <c r="E27" s="4">
        <v>110</v>
      </c>
      <c r="F27" s="4">
        <f t="shared" ref="F27:F29" si="2">SUM(B27:E27)</f>
        <v>119</v>
      </c>
      <c r="G27" s="4">
        <f t="shared" ref="G27:G29" si="3">(SUM(B27:D27)/F27)*100</f>
        <v>7.5630252100840334</v>
      </c>
    </row>
    <row r="28" spans="1:10" x14ac:dyDescent="0.2">
      <c r="A28" s="4" t="s">
        <v>310</v>
      </c>
      <c r="B28" s="4">
        <v>0</v>
      </c>
      <c r="C28" s="4">
        <v>1</v>
      </c>
      <c r="D28" s="4">
        <v>21</v>
      </c>
      <c r="E28" s="4">
        <v>107</v>
      </c>
      <c r="F28" s="4">
        <f t="shared" si="2"/>
        <v>129</v>
      </c>
      <c r="G28" s="4">
        <f t="shared" si="3"/>
        <v>17.054263565891471</v>
      </c>
    </row>
    <row r="29" spans="1:10" x14ac:dyDescent="0.2">
      <c r="A29" s="4" t="s">
        <v>310</v>
      </c>
      <c r="B29" s="4">
        <v>0</v>
      </c>
      <c r="C29" s="4">
        <v>0</v>
      </c>
      <c r="D29" s="4">
        <v>23</v>
      </c>
      <c r="E29" s="4">
        <v>109</v>
      </c>
      <c r="F29" s="4">
        <f t="shared" si="2"/>
        <v>132</v>
      </c>
      <c r="G29" s="4">
        <f t="shared" si="3"/>
        <v>17.424242424242426</v>
      </c>
    </row>
    <row r="30" spans="1:10" x14ac:dyDescent="0.2">
      <c r="A30" s="4" t="s">
        <v>327</v>
      </c>
      <c r="B30" s="4">
        <v>0</v>
      </c>
      <c r="C30" s="4">
        <v>1</v>
      </c>
      <c r="D30" s="4">
        <v>14</v>
      </c>
      <c r="E30" s="4">
        <v>95</v>
      </c>
      <c r="F30" s="4">
        <f t="shared" ref="F30:F45" si="4">SUM(B30:E30)</f>
        <v>110</v>
      </c>
      <c r="G30" s="4">
        <f t="shared" ref="G30:G52" si="5">(SUM(B30:D30)/F30)*100</f>
        <v>13.636363636363635</v>
      </c>
    </row>
    <row r="31" spans="1:10" x14ac:dyDescent="0.2">
      <c r="A31" s="4" t="s">
        <v>327</v>
      </c>
      <c r="B31" s="4">
        <v>0</v>
      </c>
      <c r="C31" s="4">
        <v>0</v>
      </c>
      <c r="D31" s="4">
        <v>9</v>
      </c>
      <c r="E31" s="4">
        <v>93</v>
      </c>
      <c r="F31" s="4">
        <f t="shared" si="4"/>
        <v>102</v>
      </c>
      <c r="G31" s="4">
        <f t="shared" si="5"/>
        <v>8.8235294117647065</v>
      </c>
    </row>
    <row r="32" spans="1:10" x14ac:dyDescent="0.2">
      <c r="A32" s="4" t="s">
        <v>327</v>
      </c>
      <c r="B32" s="4">
        <v>0</v>
      </c>
      <c r="C32" s="4">
        <v>0</v>
      </c>
      <c r="D32" s="4">
        <v>11</v>
      </c>
      <c r="E32" s="4">
        <v>118</v>
      </c>
      <c r="F32" s="4">
        <f t="shared" si="4"/>
        <v>129</v>
      </c>
      <c r="G32" s="4">
        <f t="shared" si="5"/>
        <v>8.5271317829457356</v>
      </c>
    </row>
    <row r="33" spans="1:7" x14ac:dyDescent="0.2">
      <c r="A33" s="4" t="s">
        <v>328</v>
      </c>
      <c r="B33" s="4">
        <v>6</v>
      </c>
      <c r="C33" s="4">
        <v>4</v>
      </c>
      <c r="D33" s="4">
        <v>22</v>
      </c>
      <c r="E33" s="4">
        <v>143</v>
      </c>
      <c r="F33" s="4">
        <f t="shared" si="4"/>
        <v>175</v>
      </c>
      <c r="G33" s="4">
        <f t="shared" si="5"/>
        <v>18.285714285714285</v>
      </c>
    </row>
    <row r="34" spans="1:7" x14ac:dyDescent="0.2">
      <c r="A34" s="4" t="s">
        <v>328</v>
      </c>
      <c r="B34" s="4">
        <v>0</v>
      </c>
      <c r="C34" s="4">
        <v>3</v>
      </c>
      <c r="D34" s="4">
        <v>14</v>
      </c>
      <c r="E34" s="4">
        <v>105</v>
      </c>
      <c r="F34" s="4">
        <f t="shared" si="4"/>
        <v>122</v>
      </c>
      <c r="G34" s="4">
        <f t="shared" si="5"/>
        <v>13.934426229508196</v>
      </c>
    </row>
    <row r="35" spans="1:7" x14ac:dyDescent="0.2">
      <c r="A35" s="4" t="s">
        <v>328</v>
      </c>
      <c r="B35" s="4">
        <v>0</v>
      </c>
      <c r="C35" s="4">
        <v>4</v>
      </c>
      <c r="D35" s="4">
        <v>9</v>
      </c>
      <c r="E35" s="4">
        <v>63</v>
      </c>
      <c r="F35" s="4">
        <f t="shared" si="4"/>
        <v>76</v>
      </c>
      <c r="G35" s="4">
        <f t="shared" si="5"/>
        <v>17.105263157894736</v>
      </c>
    </row>
    <row r="36" spans="1:7" x14ac:dyDescent="0.2">
      <c r="A36" s="4" t="s">
        <v>331</v>
      </c>
      <c r="B36" s="4">
        <v>2</v>
      </c>
      <c r="C36" s="4">
        <v>0</v>
      </c>
      <c r="D36" s="4">
        <v>15</v>
      </c>
      <c r="E36" s="4">
        <v>160</v>
      </c>
      <c r="F36" s="4">
        <f t="shared" si="4"/>
        <v>177</v>
      </c>
      <c r="G36" s="4">
        <f t="shared" si="5"/>
        <v>9.6045197740112993</v>
      </c>
    </row>
    <row r="37" spans="1:7" x14ac:dyDescent="0.2">
      <c r="A37" s="4" t="s">
        <v>331</v>
      </c>
      <c r="B37" s="4">
        <v>0</v>
      </c>
      <c r="C37" s="4">
        <v>5</v>
      </c>
      <c r="D37" s="4">
        <v>20</v>
      </c>
      <c r="E37" s="4">
        <v>53</v>
      </c>
      <c r="F37" s="4">
        <f t="shared" si="4"/>
        <v>78</v>
      </c>
      <c r="G37" s="4">
        <f t="shared" si="5"/>
        <v>32.051282051282051</v>
      </c>
    </row>
    <row r="38" spans="1:7" x14ac:dyDescent="0.2">
      <c r="A38" s="4" t="s">
        <v>331</v>
      </c>
      <c r="B38" s="4">
        <v>0</v>
      </c>
      <c r="C38" s="4">
        <v>2</v>
      </c>
      <c r="D38" s="4">
        <v>7</v>
      </c>
      <c r="E38" s="4">
        <v>115</v>
      </c>
      <c r="F38" s="4">
        <f t="shared" si="4"/>
        <v>124</v>
      </c>
      <c r="G38" s="4">
        <f t="shared" si="5"/>
        <v>7.2580645161290329</v>
      </c>
    </row>
    <row r="39" spans="1:7" x14ac:dyDescent="0.2">
      <c r="A39" s="4" t="s">
        <v>331</v>
      </c>
      <c r="B39" s="4">
        <v>0</v>
      </c>
      <c r="C39" s="4">
        <v>3</v>
      </c>
      <c r="D39" s="4">
        <v>12</v>
      </c>
      <c r="E39" s="4">
        <v>128</v>
      </c>
      <c r="F39" s="4">
        <f t="shared" si="4"/>
        <v>143</v>
      </c>
      <c r="G39" s="4">
        <f t="shared" si="5"/>
        <v>10.48951048951049</v>
      </c>
    </row>
    <row r="40" spans="1:7" x14ac:dyDescent="0.2">
      <c r="A40" s="4" t="s">
        <v>348</v>
      </c>
      <c r="B40" s="4">
        <v>0</v>
      </c>
      <c r="C40" s="4">
        <v>2</v>
      </c>
      <c r="D40" s="4">
        <v>16</v>
      </c>
      <c r="E40" s="4">
        <v>131</v>
      </c>
      <c r="F40" s="4">
        <f t="shared" si="4"/>
        <v>149</v>
      </c>
      <c r="G40" s="4">
        <f t="shared" si="5"/>
        <v>12.080536912751679</v>
      </c>
    </row>
    <row r="41" spans="1:7" x14ac:dyDescent="0.2">
      <c r="A41" s="4" t="s">
        <v>348</v>
      </c>
      <c r="B41" s="4">
        <v>1</v>
      </c>
      <c r="C41" s="4">
        <v>2</v>
      </c>
      <c r="D41" s="4">
        <v>26</v>
      </c>
      <c r="E41" s="4">
        <v>155</v>
      </c>
      <c r="F41" s="4">
        <f t="shared" si="4"/>
        <v>184</v>
      </c>
      <c r="G41" s="4">
        <f t="shared" si="5"/>
        <v>15.760869565217392</v>
      </c>
    </row>
    <row r="42" spans="1:7" x14ac:dyDescent="0.2">
      <c r="A42" s="4" t="s">
        <v>348</v>
      </c>
      <c r="B42" s="4">
        <v>2</v>
      </c>
      <c r="C42" s="4">
        <v>5</v>
      </c>
      <c r="D42" s="4">
        <v>13</v>
      </c>
      <c r="E42" s="4">
        <v>72</v>
      </c>
      <c r="F42" s="4">
        <f t="shared" si="4"/>
        <v>92</v>
      </c>
      <c r="G42" s="4">
        <f t="shared" si="5"/>
        <v>21.739130434782609</v>
      </c>
    </row>
    <row r="43" spans="1:7" x14ac:dyDescent="0.2">
      <c r="A43" s="4" t="s">
        <v>355</v>
      </c>
      <c r="B43" s="4">
        <v>2</v>
      </c>
      <c r="C43" s="4">
        <v>0</v>
      </c>
      <c r="D43" s="4">
        <v>6</v>
      </c>
      <c r="E43" s="4">
        <v>103</v>
      </c>
      <c r="F43" s="4">
        <f t="shared" si="4"/>
        <v>111</v>
      </c>
      <c r="G43" s="4">
        <f t="shared" si="5"/>
        <v>7.2072072072072073</v>
      </c>
    </row>
    <row r="44" spans="1:7" x14ac:dyDescent="0.2">
      <c r="A44" s="4" t="s">
        <v>355</v>
      </c>
      <c r="B44" s="4">
        <v>0</v>
      </c>
      <c r="C44" s="4">
        <v>2</v>
      </c>
      <c r="D44" s="4">
        <v>10</v>
      </c>
      <c r="E44" s="4">
        <v>80</v>
      </c>
      <c r="F44" s="4">
        <f t="shared" si="4"/>
        <v>92</v>
      </c>
      <c r="G44" s="4">
        <f t="shared" si="5"/>
        <v>13.043478260869565</v>
      </c>
    </row>
    <row r="45" spans="1:7" x14ac:dyDescent="0.2">
      <c r="A45" s="4" t="s">
        <v>355</v>
      </c>
      <c r="B45" s="4">
        <v>0</v>
      </c>
      <c r="C45" s="4">
        <v>1</v>
      </c>
      <c r="D45" s="4">
        <v>14</v>
      </c>
      <c r="E45" s="4">
        <v>91</v>
      </c>
      <c r="F45" s="4">
        <f t="shared" si="4"/>
        <v>106</v>
      </c>
      <c r="G45" s="4">
        <f t="shared" si="5"/>
        <v>14.150943396226415</v>
      </c>
    </row>
    <row r="46" spans="1:7" x14ac:dyDescent="0.2">
      <c r="A46" s="4" t="s">
        <v>374</v>
      </c>
      <c r="B46" s="4">
        <v>6</v>
      </c>
      <c r="C46" s="4">
        <v>4</v>
      </c>
      <c r="D46" s="4">
        <v>18</v>
      </c>
      <c r="E46" s="4">
        <v>48</v>
      </c>
      <c r="F46" s="4">
        <f t="shared" ref="F46:F52" si="6">SUM(B46:E46)</f>
        <v>76</v>
      </c>
      <c r="G46" s="4">
        <f t="shared" si="5"/>
        <v>36.84210526315789</v>
      </c>
    </row>
    <row r="47" spans="1:7" x14ac:dyDescent="0.2">
      <c r="A47" s="4" t="s">
        <v>374</v>
      </c>
      <c r="B47" s="4">
        <v>13</v>
      </c>
      <c r="C47" s="4">
        <v>5</v>
      </c>
      <c r="D47" s="4">
        <v>22</v>
      </c>
      <c r="E47" s="4">
        <v>57</v>
      </c>
      <c r="F47" s="4">
        <f t="shared" si="6"/>
        <v>97</v>
      </c>
      <c r="G47" s="4">
        <f t="shared" si="5"/>
        <v>41.237113402061851</v>
      </c>
    </row>
    <row r="48" spans="1:7" x14ac:dyDescent="0.2">
      <c r="A48" s="4" t="s">
        <v>374</v>
      </c>
      <c r="B48" s="4">
        <v>22</v>
      </c>
      <c r="C48" s="4">
        <v>6</v>
      </c>
      <c r="D48" s="4">
        <v>24</v>
      </c>
      <c r="E48" s="4">
        <v>37</v>
      </c>
      <c r="F48" s="4">
        <f t="shared" si="6"/>
        <v>89</v>
      </c>
      <c r="G48" s="4">
        <f t="shared" si="5"/>
        <v>58.426966292134829</v>
      </c>
    </row>
    <row r="49" spans="1:7" x14ac:dyDescent="0.2">
      <c r="A49" s="4" t="s">
        <v>337</v>
      </c>
      <c r="B49" s="4">
        <v>2</v>
      </c>
      <c r="C49" s="4">
        <v>1</v>
      </c>
      <c r="D49" s="4">
        <v>10</v>
      </c>
      <c r="E49" s="4">
        <v>98</v>
      </c>
      <c r="F49" s="4">
        <f t="shared" si="6"/>
        <v>111</v>
      </c>
      <c r="G49" s="4">
        <f t="shared" si="5"/>
        <v>11.711711711711711</v>
      </c>
    </row>
    <row r="50" spans="1:7" x14ac:dyDescent="0.2">
      <c r="A50" s="4" t="s">
        <v>337</v>
      </c>
      <c r="B50" s="4">
        <v>0</v>
      </c>
      <c r="C50" s="4">
        <v>0</v>
      </c>
      <c r="D50" s="4">
        <v>19</v>
      </c>
      <c r="E50" s="4">
        <v>149</v>
      </c>
      <c r="F50" s="4">
        <f t="shared" si="6"/>
        <v>168</v>
      </c>
      <c r="G50" s="4">
        <f t="shared" si="5"/>
        <v>11.30952380952381</v>
      </c>
    </row>
    <row r="51" spans="1:7" x14ac:dyDescent="0.2">
      <c r="A51" s="4" t="s">
        <v>337</v>
      </c>
      <c r="B51" s="4">
        <v>3</v>
      </c>
      <c r="C51" s="4">
        <v>0</v>
      </c>
      <c r="D51" s="4">
        <v>7</v>
      </c>
      <c r="E51" s="4">
        <v>135</v>
      </c>
      <c r="F51" s="4">
        <f t="shared" si="6"/>
        <v>145</v>
      </c>
      <c r="G51" s="4">
        <f t="shared" si="5"/>
        <v>6.8965517241379306</v>
      </c>
    </row>
    <row r="52" spans="1:7" x14ac:dyDescent="0.2">
      <c r="A52" s="4" t="s">
        <v>337</v>
      </c>
      <c r="B52" s="4">
        <v>2</v>
      </c>
      <c r="C52" s="4">
        <v>4</v>
      </c>
      <c r="D52" s="4">
        <v>18</v>
      </c>
      <c r="E52" s="4">
        <v>108</v>
      </c>
      <c r="F52" s="4">
        <f t="shared" si="6"/>
        <v>132</v>
      </c>
      <c r="G52" s="4">
        <f t="shared" si="5"/>
        <v>18.181818181818183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Screened Genes</vt:lpstr>
      <vt:lpstr>RNAi Reagents</vt:lpstr>
      <vt:lpstr>Raw Migration Defect Data</vt:lpstr>
      <vt:lpstr>Data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Burghardt</dc:creator>
  <cp:lastModifiedBy>Emily Burghardt</cp:lastModifiedBy>
  <dcterms:created xsi:type="dcterms:W3CDTF">2023-07-17T18:52:09Z</dcterms:created>
  <dcterms:modified xsi:type="dcterms:W3CDTF">2023-11-15T20:23:30Z</dcterms:modified>
</cp:coreProperties>
</file>