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wmadden\Desktop\cd1d ko paper\cd1d emi draft 3\supplementary files\"/>
    </mc:Choice>
  </mc:AlternateContent>
  <xr:revisionPtr revIDLastSave="0" documentId="13_ncr:1_{35BF4C11-DB3E-4D28-9C55-24771D01B9B5}" xr6:coauthVersionLast="47" xr6:coauthVersionMax="47" xr10:uidLastSave="{00000000-0000-0000-0000-000000000000}"/>
  <bookViews>
    <workbookView xWindow="-195" yWindow="945" windowWidth="43455" windowHeight="13485" activeTab="1" xr2:uid="{00000000-000D-0000-FFFF-FFFF00000000}"/>
  </bookViews>
  <sheets>
    <sheet name="wt" sheetId="2" r:id="rId1"/>
    <sheet name="cd1 ko" sheetId="3" r:id="rId2"/>
    <sheet name="Sheet4" sheetId="4" r:id="rId3"/>
  </sheets>
  <definedNames>
    <definedName name="_xlnm.Print_Area" localSheetId="1">'cd1 ko'!$A$1:$P$72</definedName>
    <definedName name="_xlnm.Print_Area" localSheetId="0">wt!$A$1:$J$71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4" i="2" l="1"/>
  <c r="L59" i="2"/>
  <c r="L54" i="2"/>
  <c r="L49" i="2"/>
  <c r="L44" i="2"/>
  <c r="L39" i="2"/>
  <c r="L34" i="2"/>
  <c r="L29" i="2"/>
  <c r="L24" i="2"/>
  <c r="L18" i="2"/>
  <c r="L14" i="2"/>
  <c r="L10" i="2"/>
  <c r="L5" i="2"/>
  <c r="K64" i="2"/>
  <c r="M64" i="3"/>
  <c r="N64" i="3"/>
  <c r="N59" i="3"/>
  <c r="N54" i="3"/>
  <c r="N49" i="3"/>
  <c r="N44" i="3"/>
  <c r="N39" i="3"/>
  <c r="N34" i="3"/>
  <c r="N29" i="3"/>
  <c r="N24" i="3"/>
  <c r="N18" i="3"/>
  <c r="N14" i="3"/>
  <c r="N10" i="3"/>
  <c r="N5" i="3"/>
  <c r="E5" i="2"/>
  <c r="J59" i="2"/>
  <c r="I59" i="2"/>
  <c r="H59" i="2"/>
  <c r="G59" i="2"/>
  <c r="F59" i="2"/>
  <c r="E59" i="2"/>
  <c r="J54" i="2"/>
  <c r="I54" i="2"/>
  <c r="H54" i="2"/>
  <c r="G54" i="2"/>
  <c r="F54" i="2"/>
  <c r="E54" i="2"/>
  <c r="J49" i="2"/>
  <c r="I49" i="2"/>
  <c r="H49" i="2"/>
  <c r="G49" i="2"/>
  <c r="F49" i="2"/>
  <c r="E49" i="2"/>
  <c r="J44" i="2"/>
  <c r="I44" i="2"/>
  <c r="H44" i="2"/>
  <c r="G44" i="2"/>
  <c r="F44" i="2"/>
  <c r="E44" i="2"/>
  <c r="J39" i="2"/>
  <c r="I39" i="2"/>
  <c r="H39" i="2"/>
  <c r="G39" i="2"/>
  <c r="F39" i="2"/>
  <c r="E39" i="2"/>
  <c r="J34" i="2"/>
  <c r="I34" i="2"/>
  <c r="H34" i="2"/>
  <c r="G34" i="2"/>
  <c r="F34" i="2"/>
  <c r="E34" i="2"/>
  <c r="J29" i="2"/>
  <c r="I29" i="2"/>
  <c r="H29" i="2"/>
  <c r="G29" i="2"/>
  <c r="F29" i="2"/>
  <c r="E29" i="2"/>
  <c r="J24" i="2"/>
  <c r="I24" i="2"/>
  <c r="H24" i="2"/>
  <c r="G24" i="2"/>
  <c r="F24" i="2"/>
  <c r="E24" i="2"/>
  <c r="J18" i="2"/>
  <c r="I18" i="2"/>
  <c r="H18" i="2"/>
  <c r="G18" i="2"/>
  <c r="F18" i="2"/>
  <c r="E18" i="2"/>
  <c r="J14" i="2"/>
  <c r="I14" i="2"/>
  <c r="H14" i="2"/>
  <c r="G14" i="2"/>
  <c r="F14" i="2"/>
  <c r="E14" i="2"/>
  <c r="J10" i="2"/>
  <c r="I10" i="2"/>
  <c r="H10" i="2"/>
  <c r="G10" i="2"/>
  <c r="F10" i="2"/>
  <c r="E10" i="2"/>
  <c r="J5" i="2"/>
  <c r="I5" i="2"/>
  <c r="H5" i="2"/>
  <c r="G5" i="2"/>
  <c r="F5" i="2"/>
  <c r="F59" i="3"/>
  <c r="G59" i="3"/>
  <c r="H59" i="3"/>
  <c r="I59" i="3"/>
  <c r="J59" i="3"/>
  <c r="K59" i="3"/>
  <c r="L59" i="3"/>
  <c r="E59" i="3"/>
  <c r="F54" i="3"/>
  <c r="G54" i="3"/>
  <c r="H54" i="3"/>
  <c r="I54" i="3"/>
  <c r="J54" i="3"/>
  <c r="K54" i="3"/>
  <c r="L54" i="3"/>
  <c r="E54" i="3"/>
  <c r="F49" i="3"/>
  <c r="G49" i="3"/>
  <c r="H49" i="3"/>
  <c r="I49" i="3"/>
  <c r="J49" i="3"/>
  <c r="K49" i="3"/>
  <c r="L49" i="3"/>
  <c r="E49" i="3"/>
  <c r="F44" i="3"/>
  <c r="G44" i="3"/>
  <c r="H44" i="3"/>
  <c r="I44" i="3"/>
  <c r="J44" i="3"/>
  <c r="K44" i="3"/>
  <c r="L44" i="3"/>
  <c r="E44" i="3"/>
  <c r="E39" i="3"/>
  <c r="F39" i="3"/>
  <c r="G39" i="3"/>
  <c r="H39" i="3"/>
  <c r="I39" i="3"/>
  <c r="J39" i="3"/>
  <c r="K39" i="3"/>
  <c r="L39" i="3"/>
  <c r="F34" i="3"/>
  <c r="G34" i="3"/>
  <c r="H34" i="3"/>
  <c r="I34" i="3"/>
  <c r="J34" i="3"/>
  <c r="K34" i="3"/>
  <c r="L34" i="3"/>
  <c r="E34" i="3"/>
  <c r="F29" i="3"/>
  <c r="G29" i="3"/>
  <c r="H29" i="3"/>
  <c r="I29" i="3"/>
  <c r="J29" i="3"/>
  <c r="K29" i="3"/>
  <c r="L29" i="3"/>
  <c r="E29" i="3"/>
  <c r="F24" i="3"/>
  <c r="G24" i="3"/>
  <c r="H24" i="3"/>
  <c r="I24" i="3"/>
  <c r="J24" i="3"/>
  <c r="K24" i="3"/>
  <c r="L24" i="3"/>
  <c r="E24" i="3"/>
  <c r="F18" i="3"/>
  <c r="G18" i="3"/>
  <c r="H18" i="3"/>
  <c r="I18" i="3"/>
  <c r="J18" i="3"/>
  <c r="K18" i="3"/>
  <c r="L18" i="3"/>
  <c r="E18" i="3"/>
  <c r="F14" i="3"/>
  <c r="G14" i="3"/>
  <c r="H14" i="3"/>
  <c r="I14" i="3"/>
  <c r="J14" i="3"/>
  <c r="K14" i="3"/>
  <c r="L14" i="3"/>
  <c r="E14" i="3"/>
  <c r="F10" i="3"/>
  <c r="G10" i="3"/>
  <c r="H10" i="3"/>
  <c r="I10" i="3"/>
  <c r="J10" i="3"/>
  <c r="K10" i="3"/>
  <c r="L10" i="3"/>
  <c r="E10" i="3"/>
  <c r="F5" i="3"/>
  <c r="G5" i="3"/>
  <c r="H5" i="3"/>
  <c r="H64" i="3" s="1"/>
  <c r="I5" i="3"/>
  <c r="I64" i="3" s="1"/>
  <c r="J5" i="3"/>
  <c r="K5" i="3"/>
  <c r="L5" i="3"/>
  <c r="E5" i="3"/>
  <c r="D64" i="3"/>
  <c r="D64" i="2"/>
  <c r="K54" i="2" l="1"/>
  <c r="K49" i="2"/>
  <c r="K44" i="2"/>
  <c r="K39" i="2"/>
  <c r="K34" i="2"/>
  <c r="H64" i="2"/>
  <c r="K29" i="2"/>
  <c r="K24" i="2"/>
  <c r="E64" i="2"/>
  <c r="K18" i="2"/>
  <c r="I64" i="2"/>
  <c r="K14" i="2"/>
  <c r="K10" i="2"/>
  <c r="J64" i="2"/>
  <c r="G64" i="2"/>
  <c r="K5" i="2"/>
  <c r="F64" i="2"/>
  <c r="M59" i="3"/>
  <c r="M54" i="3"/>
  <c r="G64" i="3"/>
  <c r="M49" i="3"/>
  <c r="M44" i="3"/>
  <c r="K64" i="3"/>
  <c r="F64" i="3"/>
  <c r="M39" i="3"/>
  <c r="E64" i="3"/>
  <c r="J64" i="3"/>
  <c r="M34" i="3"/>
  <c r="L64" i="3"/>
  <c r="M24" i="3"/>
  <c r="M18" i="3"/>
  <c r="M10" i="3"/>
  <c r="K59" i="2"/>
  <c r="M5" i="3"/>
  <c r="M14" i="3"/>
  <c r="M29" i="3"/>
</calcChain>
</file>

<file path=xl/sharedStrings.xml><?xml version="1.0" encoding="utf-8"?>
<sst xmlns="http://schemas.openxmlformats.org/spreadsheetml/2006/main" count="191" uniqueCount="55">
  <si>
    <t xml:space="preserve">Nx date </t>
  </si>
  <si>
    <t>dpc</t>
  </si>
  <si>
    <t xml:space="preserve">pig number criteria   organ </t>
  </si>
  <si>
    <t>total score possible#</t>
  </si>
  <si>
    <t xml:space="preserve">mean score </t>
  </si>
  <si>
    <t>std</t>
  </si>
  <si>
    <t>95CI</t>
  </si>
  <si>
    <t>kidney</t>
  </si>
  <si>
    <t>congestion</t>
  </si>
  <si>
    <t>hemorrage</t>
  </si>
  <si>
    <t>necrosis</t>
  </si>
  <si>
    <t>inflammation</t>
  </si>
  <si>
    <t>lung</t>
  </si>
  <si>
    <t>edema</t>
  </si>
  <si>
    <t>congestion/hem</t>
  </si>
  <si>
    <t>pneumonia</t>
  </si>
  <si>
    <t>Liver</t>
  </si>
  <si>
    <t>vasculobillary</t>
  </si>
  <si>
    <t>hepatopaty</t>
  </si>
  <si>
    <t>spleen</t>
  </si>
  <si>
    <t>ratio of red:white</t>
  </si>
  <si>
    <t>lympoid depletion/ necrosis</t>
  </si>
  <si>
    <t>vascular/edema/infarcts</t>
  </si>
  <si>
    <t>congestion/hemorrhage</t>
  </si>
  <si>
    <t xml:space="preserve">inflammation </t>
  </si>
  <si>
    <t>Mesenteric Lymph node</t>
  </si>
  <si>
    <t xml:space="preserve">Mandibular Lymph node </t>
  </si>
  <si>
    <t>Tonsil</t>
  </si>
  <si>
    <t>Gastrohepatic Lymph node</t>
  </si>
  <si>
    <t>Renal Lymph node</t>
  </si>
  <si>
    <t>cranial mediastinal  Lymph node</t>
  </si>
  <si>
    <t>Ileocecal Ln</t>
  </si>
  <si>
    <t>depletion/ necrosis</t>
  </si>
  <si>
    <t>Prescapular Lymph node</t>
  </si>
  <si>
    <t>Total score***</t>
  </si>
  <si>
    <t xml:space="preserve">mild </t>
  </si>
  <si>
    <t>&lt;30</t>
  </si>
  <si>
    <t xml:space="preserve">add !@ TO TOTAL </t>
  </si>
  <si>
    <t>31-60</t>
  </si>
  <si>
    <t xml:space="preserve">severe </t>
  </si>
  <si>
    <t>61-80</t>
  </si>
  <si>
    <t xml:space="preserve">marked </t>
  </si>
  <si>
    <t>&gt;95</t>
  </si>
  <si>
    <t>80 plus</t>
  </si>
  <si>
    <t>5 DPC</t>
  </si>
  <si>
    <t>6 DPC</t>
  </si>
  <si>
    <t>09.16.2023</t>
  </si>
  <si>
    <t>09.17.2023</t>
  </si>
  <si>
    <t>058</t>
  </si>
  <si>
    <t>059</t>
  </si>
  <si>
    <t>060</t>
  </si>
  <si>
    <t>061</t>
  </si>
  <si>
    <t>062</t>
  </si>
  <si>
    <t>063</t>
  </si>
  <si>
    <t xml:space="preserve">moderate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</si>
</sst>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F9AE9F"/>
        <bgColor indexed="64"/>
      </patternFill>
    </fill>
    <fill>
      <patternFill patternType="solid">
        <fgColor rgb="FFF6887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/>
    <xf numFmtId="0" fontId="1" fillId="0" borderId="5" xfId="0" applyFont="1" applyBorder="1"/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8" xfId="0" applyNumberFormat="1" applyFont="1" applyBorder="1"/>
    <xf numFmtId="2" fontId="1" fillId="0" borderId="9" xfId="0" applyNumberFormat="1" applyFont="1" applyBorder="1"/>
    <xf numFmtId="0" fontId="1" fillId="0" borderId="13" xfId="0" applyFont="1" applyBorder="1"/>
    <xf numFmtId="2" fontId="1" fillId="0" borderId="14" xfId="0" applyNumberFormat="1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1" fillId="5" borderId="0" xfId="0" applyFont="1" applyFill="1"/>
    <xf numFmtId="2" fontId="1" fillId="0" borderId="20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21" xfId="0" quotePrefix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8" xfId="0" quotePrefix="1" applyFont="1" applyBorder="1" applyAlignment="1">
      <alignment horizontal="center" vertical="center"/>
    </xf>
    <xf numFmtId="0" fontId="1" fillId="6" borderId="16" xfId="0" applyFont="1" applyFill="1" applyBorder="1"/>
    <xf numFmtId="0" fontId="1" fillId="6" borderId="16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6" xfId="0" applyNumberFormat="1" applyFont="1" applyFill="1" applyBorder="1"/>
    <xf numFmtId="0" fontId="1" fillId="6" borderId="0" xfId="0" applyFont="1" applyFill="1"/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/>
    <xf numFmtId="2" fontId="1" fillId="6" borderId="20" xfId="0" applyNumberFormat="1" applyFont="1" applyFill="1" applyBorder="1"/>
    <xf numFmtId="0" fontId="1" fillId="6" borderId="15" xfId="0" applyFont="1" applyFill="1" applyBorder="1"/>
    <xf numFmtId="0" fontId="1" fillId="6" borderId="17" xfId="0" applyFont="1" applyFill="1" applyBorder="1" applyAlignment="1">
      <alignment horizontal="center" wrapText="1"/>
    </xf>
    <xf numFmtId="2" fontId="1" fillId="6" borderId="16" xfId="0" applyNumberFormat="1" applyFont="1" applyFill="1" applyBorder="1" applyAlignment="1">
      <alignment horizontal="center" vertical="center"/>
    </xf>
    <xf numFmtId="2" fontId="1" fillId="6" borderId="18" xfId="0" applyNumberFormat="1" applyFont="1" applyFill="1" applyBorder="1"/>
    <xf numFmtId="0" fontId="2" fillId="6" borderId="0" xfId="0" applyFont="1" applyFill="1"/>
    <xf numFmtId="0" fontId="1" fillId="6" borderId="10" xfId="0" applyFont="1" applyFill="1" applyBorder="1"/>
    <xf numFmtId="0" fontId="1" fillId="6" borderId="4" xfId="0" applyFont="1" applyFill="1" applyBorder="1"/>
    <xf numFmtId="2" fontId="1" fillId="6" borderId="4" xfId="0" applyNumberFormat="1" applyFont="1" applyFill="1" applyBorder="1" applyAlignment="1">
      <alignment horizontal="center" vertical="center"/>
    </xf>
    <xf numFmtId="2" fontId="1" fillId="6" borderId="12" xfId="0" applyNumberFormat="1" applyFont="1" applyFill="1" applyBorder="1"/>
    <xf numFmtId="0" fontId="1" fillId="6" borderId="19" xfId="0" applyFont="1" applyFill="1" applyBorder="1"/>
    <xf numFmtId="0" fontId="1" fillId="6" borderId="3" xfId="0" applyFont="1" applyFill="1" applyBorder="1"/>
    <xf numFmtId="0" fontId="1" fillId="6" borderId="16" xfId="0" applyFont="1" applyFill="1" applyBorder="1" applyAlignment="1">
      <alignment horizontal="center" wrapText="1"/>
    </xf>
    <xf numFmtId="2" fontId="1" fillId="6" borderId="22" xfId="0" applyNumberFormat="1" applyFont="1" applyFill="1" applyBorder="1"/>
    <xf numFmtId="0" fontId="1" fillId="5" borderId="1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AE9F"/>
      <color rgb="FFF688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71"/>
  <sheetViews>
    <sheetView view="pageBreakPreview" zoomScale="85" zoomScaleNormal="100" zoomScaleSheetLayoutView="85" workbookViewId="0">
      <selection activeCell="J14" sqref="J14"/>
    </sheetView>
  </sheetViews>
  <sheetFormatPr defaultColWidth="8.85546875" defaultRowHeight="18.75" x14ac:dyDescent="0.3"/>
  <cols>
    <col min="1" max="2" width="8.85546875" style="1"/>
    <col min="3" max="3" width="29.7109375" style="1" customWidth="1"/>
    <col min="4" max="4" width="11.7109375" style="1" customWidth="1"/>
    <col min="5" max="5" width="16.42578125" style="1" customWidth="1"/>
    <col min="6" max="7" width="16" style="1" customWidth="1"/>
    <col min="8" max="8" width="14.28515625" style="1" customWidth="1"/>
    <col min="9" max="9" width="15.42578125" style="1" customWidth="1"/>
    <col min="10" max="10" width="15.7109375" style="1" customWidth="1"/>
    <col min="11" max="11" width="9.28515625" style="1" bestFit="1" customWidth="1"/>
    <col min="12" max="16384" width="8.85546875" style="1"/>
  </cols>
  <sheetData>
    <row r="2" spans="2:15" ht="21" x14ac:dyDescent="0.3">
      <c r="B2" s="2" t="s">
        <v>0</v>
      </c>
      <c r="C2" s="2"/>
      <c r="D2" s="3"/>
      <c r="E2" s="40" t="s">
        <v>44</v>
      </c>
      <c r="F2" s="40" t="s">
        <v>44</v>
      </c>
      <c r="G2" s="40" t="s">
        <v>45</v>
      </c>
      <c r="H2" s="40" t="s">
        <v>45</v>
      </c>
      <c r="I2" s="40" t="s">
        <v>45</v>
      </c>
      <c r="J2" s="40" t="s">
        <v>45</v>
      </c>
      <c r="K2" s="4"/>
      <c r="L2" s="5"/>
      <c r="M2" s="5"/>
    </row>
    <row r="3" spans="2:15" ht="21" x14ac:dyDescent="0.3">
      <c r="B3" s="2" t="s">
        <v>1</v>
      </c>
      <c r="C3" s="2"/>
      <c r="D3" s="6"/>
      <c r="E3" s="40" t="s">
        <v>46</v>
      </c>
      <c r="F3" s="40" t="s">
        <v>46</v>
      </c>
      <c r="G3" s="40" t="s">
        <v>47</v>
      </c>
      <c r="H3" s="40" t="s">
        <v>47</v>
      </c>
      <c r="I3" s="40" t="s">
        <v>47</v>
      </c>
      <c r="J3" s="40" t="s">
        <v>47</v>
      </c>
      <c r="K3" s="4"/>
      <c r="L3" s="5"/>
      <c r="M3" s="5"/>
    </row>
    <row r="4" spans="2:15" ht="75.75" thickBot="1" x14ac:dyDescent="0.35">
      <c r="B4" s="8" t="s">
        <v>2</v>
      </c>
      <c r="C4" s="18"/>
      <c r="D4" s="19" t="s">
        <v>3</v>
      </c>
      <c r="E4" s="43" t="s">
        <v>48</v>
      </c>
      <c r="F4" s="43" t="s">
        <v>49</v>
      </c>
      <c r="G4" s="43" t="s">
        <v>50</v>
      </c>
      <c r="H4" s="43" t="s">
        <v>51</v>
      </c>
      <c r="I4" s="43" t="s">
        <v>52</v>
      </c>
      <c r="J4" s="43" t="s">
        <v>53</v>
      </c>
      <c r="K4" s="21" t="s">
        <v>4</v>
      </c>
      <c r="L4" s="22" t="s">
        <v>5</v>
      </c>
      <c r="M4" s="22" t="s">
        <v>6</v>
      </c>
    </row>
    <row r="5" spans="2:15" s="48" customFormat="1" x14ac:dyDescent="0.3">
      <c r="B5" s="63" t="s">
        <v>7</v>
      </c>
      <c r="C5" s="44"/>
      <c r="D5" s="64">
        <v>16</v>
      </c>
      <c r="E5" s="44">
        <f>SUM(E6:E9)</f>
        <v>3</v>
      </c>
      <c r="F5" s="44">
        <f t="shared" ref="F5:J5" si="0">SUM(F6:F9)</f>
        <v>10</v>
      </c>
      <c r="G5" s="44">
        <f t="shared" si="0"/>
        <v>14</v>
      </c>
      <c r="H5" s="44">
        <f t="shared" si="0"/>
        <v>15</v>
      </c>
      <c r="I5" s="44">
        <f t="shared" si="0"/>
        <v>9</v>
      </c>
      <c r="J5" s="44">
        <f t="shared" si="0"/>
        <v>10</v>
      </c>
      <c r="K5" s="55">
        <f>AVERAGE(E5:J5)</f>
        <v>10.166666666666666</v>
      </c>
      <c r="L5" s="47">
        <f>_xlfn.STDEV.P(E5:J5)</f>
        <v>3.8908725099762509</v>
      </c>
      <c r="M5" s="65"/>
    </row>
    <row r="6" spans="2:15" x14ac:dyDescent="0.3">
      <c r="B6" s="13"/>
      <c r="C6" s="2" t="s">
        <v>8</v>
      </c>
      <c r="D6" s="14">
        <v>4</v>
      </c>
      <c r="E6" s="7">
        <v>2</v>
      </c>
      <c r="F6" s="7">
        <v>2</v>
      </c>
      <c r="G6" s="7">
        <v>4</v>
      </c>
      <c r="H6" s="7">
        <v>4</v>
      </c>
      <c r="I6" s="7">
        <v>3</v>
      </c>
      <c r="J6" s="7">
        <v>3</v>
      </c>
      <c r="K6" s="15"/>
      <c r="L6" s="5"/>
      <c r="M6" s="16"/>
    </row>
    <row r="7" spans="2:15" x14ac:dyDescent="0.3">
      <c r="B7" s="13"/>
      <c r="C7" s="2" t="s">
        <v>9</v>
      </c>
      <c r="D7" s="14">
        <v>4</v>
      </c>
      <c r="E7" s="7">
        <v>0</v>
      </c>
      <c r="F7" s="7">
        <v>2</v>
      </c>
      <c r="G7" s="7">
        <v>4</v>
      </c>
      <c r="H7" s="7">
        <v>4</v>
      </c>
      <c r="I7" s="7">
        <v>2</v>
      </c>
      <c r="J7" s="7">
        <v>2</v>
      </c>
      <c r="K7" s="15"/>
      <c r="L7" s="5"/>
      <c r="M7" s="16"/>
    </row>
    <row r="8" spans="2:15" x14ac:dyDescent="0.3">
      <c r="B8" s="13"/>
      <c r="C8" s="2" t="s">
        <v>10</v>
      </c>
      <c r="D8" s="14">
        <v>4</v>
      </c>
      <c r="E8" s="7">
        <v>0</v>
      </c>
      <c r="F8" s="7">
        <v>2</v>
      </c>
      <c r="G8" s="7">
        <v>3</v>
      </c>
      <c r="H8" s="7">
        <v>4</v>
      </c>
      <c r="I8" s="7">
        <v>2</v>
      </c>
      <c r="J8" s="7">
        <v>3</v>
      </c>
      <c r="K8" s="15"/>
      <c r="L8" s="5"/>
      <c r="M8" s="16"/>
    </row>
    <row r="9" spans="2:15" ht="19.5" thickBot="1" x14ac:dyDescent="0.35">
      <c r="B9" s="17"/>
      <c r="C9" s="18" t="s">
        <v>11</v>
      </c>
      <c r="D9" s="19">
        <v>4</v>
      </c>
      <c r="E9" s="20">
        <v>1</v>
      </c>
      <c r="F9" s="20">
        <v>4</v>
      </c>
      <c r="G9" s="20">
        <v>3</v>
      </c>
      <c r="H9" s="20">
        <v>3</v>
      </c>
      <c r="I9" s="20">
        <v>2</v>
      </c>
      <c r="J9" s="20">
        <v>2</v>
      </c>
      <c r="K9" s="21"/>
      <c r="L9" s="22"/>
      <c r="M9" s="23"/>
    </row>
    <row r="10" spans="2:15" s="48" customFormat="1" x14ac:dyDescent="0.3">
      <c r="B10" s="58" t="s">
        <v>12</v>
      </c>
      <c r="C10" s="59"/>
      <c r="D10" s="69">
        <v>12</v>
      </c>
      <c r="E10" s="44">
        <f>SUM(E11:E13)</f>
        <v>7</v>
      </c>
      <c r="F10" s="44">
        <f t="shared" ref="F10:J10" si="1">SUM(F11:F13)</f>
        <v>7</v>
      </c>
      <c r="G10" s="44">
        <f t="shared" si="1"/>
        <v>4</v>
      </c>
      <c r="H10" s="44">
        <f t="shared" si="1"/>
        <v>8</v>
      </c>
      <c r="I10" s="44">
        <f t="shared" si="1"/>
        <v>7</v>
      </c>
      <c r="J10" s="44">
        <f t="shared" si="1"/>
        <v>6</v>
      </c>
      <c r="K10" s="60">
        <f>AVERAGE(E10:J10)</f>
        <v>6.5</v>
      </c>
      <c r="L10" s="47">
        <f>_xlfn.STDEV.P(E10:J10)</f>
        <v>1.2583057392117916</v>
      </c>
      <c r="M10" s="61"/>
    </row>
    <row r="11" spans="2:15" x14ac:dyDescent="0.3">
      <c r="B11" s="24"/>
      <c r="C11" s="2" t="s">
        <v>13</v>
      </c>
      <c r="D11" s="9">
        <v>4</v>
      </c>
      <c r="E11" s="10">
        <v>3</v>
      </c>
      <c r="F11" s="10">
        <v>2</v>
      </c>
      <c r="G11" s="10">
        <v>1</v>
      </c>
      <c r="H11" s="10">
        <v>3</v>
      </c>
      <c r="I11" s="10">
        <v>3</v>
      </c>
      <c r="J11" s="10">
        <v>2</v>
      </c>
      <c r="K11" s="11"/>
      <c r="L11" s="12"/>
      <c r="M11" s="25"/>
    </row>
    <row r="12" spans="2:15" x14ac:dyDescent="0.3">
      <c r="B12" s="24"/>
      <c r="C12" s="2" t="s">
        <v>14</v>
      </c>
      <c r="D12" s="9">
        <v>4</v>
      </c>
      <c r="E12" s="10">
        <v>2</v>
      </c>
      <c r="F12" s="10">
        <v>2</v>
      </c>
      <c r="G12" s="10">
        <v>2</v>
      </c>
      <c r="H12" s="10">
        <v>2</v>
      </c>
      <c r="I12" s="10">
        <v>2</v>
      </c>
      <c r="J12" s="10">
        <v>2</v>
      </c>
      <c r="K12" s="11"/>
      <c r="L12" s="12"/>
      <c r="M12" s="25"/>
    </row>
    <row r="13" spans="2:15" ht="19.5" thickBot="1" x14ac:dyDescent="0.35">
      <c r="B13" s="17"/>
      <c r="C13" s="18" t="s">
        <v>15</v>
      </c>
      <c r="D13" s="19">
        <v>4</v>
      </c>
      <c r="E13" s="20">
        <v>2</v>
      </c>
      <c r="F13" s="20">
        <v>3</v>
      </c>
      <c r="G13" s="20">
        <v>1</v>
      </c>
      <c r="H13" s="71">
        <v>3</v>
      </c>
      <c r="I13" s="20">
        <v>2</v>
      </c>
      <c r="J13" s="20">
        <v>2</v>
      </c>
      <c r="K13" s="21"/>
      <c r="L13" s="22"/>
      <c r="M13" s="23"/>
    </row>
    <row r="14" spans="2:15" s="48" customFormat="1" x14ac:dyDescent="0.3">
      <c r="B14" s="58" t="s">
        <v>16</v>
      </c>
      <c r="C14" s="59"/>
      <c r="D14" s="69">
        <v>12</v>
      </c>
      <c r="E14" s="44">
        <f>SUM(E15:E17)</f>
        <v>1</v>
      </c>
      <c r="F14" s="44">
        <f t="shared" ref="F14:J14" si="2">SUM(F15:F17)</f>
        <v>2</v>
      </c>
      <c r="G14" s="44">
        <f t="shared" si="2"/>
        <v>1</v>
      </c>
      <c r="H14" s="44">
        <f t="shared" si="2"/>
        <v>7</v>
      </c>
      <c r="I14" s="44">
        <f t="shared" si="2"/>
        <v>12</v>
      </c>
      <c r="J14" s="44">
        <f t="shared" si="2"/>
        <v>4</v>
      </c>
      <c r="K14" s="60">
        <f>AVERAGE(E14:J14)</f>
        <v>4.5</v>
      </c>
      <c r="L14" s="47">
        <f>_xlfn.STDEV.P(E14:J14)</f>
        <v>3.9475730941090039</v>
      </c>
      <c r="M14" s="61"/>
      <c r="N14" s="62"/>
      <c r="O14" s="49"/>
    </row>
    <row r="15" spans="2:15" x14ac:dyDescent="0.3">
      <c r="B15" s="24"/>
      <c r="C15" s="2" t="s">
        <v>17</v>
      </c>
      <c r="D15" s="9">
        <v>6</v>
      </c>
      <c r="E15" s="10">
        <v>1</v>
      </c>
      <c r="F15" s="10">
        <v>1</v>
      </c>
      <c r="G15" s="10">
        <v>1</v>
      </c>
      <c r="H15" s="10">
        <v>4</v>
      </c>
      <c r="I15" s="72">
        <v>6</v>
      </c>
      <c r="J15" s="10">
        <v>2</v>
      </c>
      <c r="K15" s="11"/>
      <c r="L15" s="12"/>
      <c r="M15" s="25"/>
    </row>
    <row r="16" spans="2:15" x14ac:dyDescent="0.3">
      <c r="B16" s="24"/>
      <c r="C16" s="2" t="s">
        <v>18</v>
      </c>
      <c r="D16" s="9">
        <v>6</v>
      </c>
      <c r="E16" s="10">
        <v>0</v>
      </c>
      <c r="F16" s="10">
        <v>1</v>
      </c>
      <c r="G16" s="10">
        <v>0</v>
      </c>
      <c r="H16" s="10">
        <v>3</v>
      </c>
      <c r="I16" s="72">
        <v>6</v>
      </c>
      <c r="J16" s="10">
        <v>2</v>
      </c>
      <c r="K16" s="11"/>
      <c r="L16" s="12"/>
      <c r="M16" s="25"/>
    </row>
    <row r="17" spans="2:22" ht="19.5" thickBot="1" x14ac:dyDescent="0.35">
      <c r="B17" s="17"/>
      <c r="C17" s="18"/>
      <c r="D17" s="19"/>
      <c r="E17" s="20"/>
      <c r="F17" s="20"/>
      <c r="G17" s="20"/>
      <c r="H17" s="20"/>
      <c r="I17" s="20"/>
      <c r="J17" s="20"/>
      <c r="K17" s="21"/>
      <c r="L17" s="22"/>
      <c r="M17" s="23"/>
    </row>
    <row r="18" spans="2:22" s="48" customFormat="1" x14ac:dyDescent="0.3">
      <c r="B18" s="53" t="s">
        <v>19</v>
      </c>
      <c r="C18" s="44"/>
      <c r="D18" s="54">
        <v>20</v>
      </c>
      <c r="E18" s="44">
        <f>SUM(E19:E23)</f>
        <v>17</v>
      </c>
      <c r="F18" s="44">
        <f t="shared" ref="F18:J18" si="3">SUM(F19:F23)</f>
        <v>20</v>
      </c>
      <c r="G18" s="44">
        <f t="shared" si="3"/>
        <v>19</v>
      </c>
      <c r="H18" s="44">
        <f t="shared" si="3"/>
        <v>18</v>
      </c>
      <c r="I18" s="44">
        <f t="shared" si="3"/>
        <v>17</v>
      </c>
      <c r="J18" s="44">
        <f t="shared" si="3"/>
        <v>19</v>
      </c>
      <c r="K18" s="55">
        <f>AVERAGE(E18:J18)</f>
        <v>18.333333333333332</v>
      </c>
      <c r="L18" s="47">
        <f>_xlfn.STDEV.P(E18:J18)</f>
        <v>1.1055415967851334</v>
      </c>
      <c r="M18" s="56"/>
      <c r="Q18" s="57"/>
      <c r="R18" s="57"/>
      <c r="S18" s="57"/>
      <c r="T18" s="57"/>
      <c r="U18" s="57"/>
      <c r="V18" s="57"/>
    </row>
    <row r="19" spans="2:22" x14ac:dyDescent="0.3">
      <c r="B19" s="24"/>
      <c r="C19" s="2" t="s">
        <v>20</v>
      </c>
      <c r="D19" s="9">
        <v>4</v>
      </c>
      <c r="E19" s="10">
        <v>4</v>
      </c>
      <c r="F19" s="10">
        <v>4</v>
      </c>
      <c r="G19" s="10">
        <v>4</v>
      </c>
      <c r="H19" s="10">
        <v>4</v>
      </c>
      <c r="I19" s="10">
        <v>4</v>
      </c>
      <c r="J19" s="10">
        <v>4</v>
      </c>
      <c r="K19" s="11"/>
      <c r="L19" s="12"/>
      <c r="M19" s="25"/>
      <c r="N19" s="2"/>
      <c r="O19" s="2"/>
    </row>
    <row r="20" spans="2:22" ht="37.5" x14ac:dyDescent="0.3">
      <c r="B20" s="24"/>
      <c r="C20" s="26" t="s">
        <v>21</v>
      </c>
      <c r="D20" s="9">
        <v>4</v>
      </c>
      <c r="E20" s="10">
        <v>4</v>
      </c>
      <c r="F20" s="10">
        <v>4</v>
      </c>
      <c r="G20" s="10">
        <v>4</v>
      </c>
      <c r="H20" s="10">
        <v>4</v>
      </c>
      <c r="I20" s="10">
        <v>4</v>
      </c>
      <c r="J20" s="10">
        <v>4</v>
      </c>
      <c r="K20" s="11"/>
      <c r="L20" s="12"/>
      <c r="M20" s="25"/>
    </row>
    <row r="21" spans="2:22" x14ac:dyDescent="0.3">
      <c r="B21" s="24"/>
      <c r="C21" s="2" t="s">
        <v>22</v>
      </c>
      <c r="D21" s="9">
        <v>4</v>
      </c>
      <c r="E21" s="10">
        <v>3</v>
      </c>
      <c r="F21" s="10">
        <v>4</v>
      </c>
      <c r="G21" s="10">
        <v>3</v>
      </c>
      <c r="H21" s="10">
        <v>3</v>
      </c>
      <c r="I21" s="10">
        <v>3</v>
      </c>
      <c r="J21" s="10">
        <v>4</v>
      </c>
      <c r="K21" s="11"/>
      <c r="L21" s="12"/>
      <c r="M21" s="25"/>
    </row>
    <row r="22" spans="2:22" x14ac:dyDescent="0.3">
      <c r="B22" s="24"/>
      <c r="C22" s="2" t="s">
        <v>23</v>
      </c>
      <c r="D22" s="9">
        <v>4</v>
      </c>
      <c r="E22" s="10">
        <v>4</v>
      </c>
      <c r="F22" s="10">
        <v>4</v>
      </c>
      <c r="G22" s="10">
        <v>4</v>
      </c>
      <c r="H22" s="10">
        <v>4</v>
      </c>
      <c r="I22" s="10">
        <v>3</v>
      </c>
      <c r="J22" s="10">
        <v>4</v>
      </c>
      <c r="K22" s="11"/>
      <c r="L22" s="12"/>
      <c r="M22" s="25"/>
    </row>
    <row r="23" spans="2:22" ht="19.5" thickBot="1" x14ac:dyDescent="0.35">
      <c r="B23" s="17"/>
      <c r="C23" s="2" t="s">
        <v>24</v>
      </c>
      <c r="D23" s="19">
        <v>4</v>
      </c>
      <c r="E23" s="20">
        <v>2</v>
      </c>
      <c r="F23" s="20">
        <v>4</v>
      </c>
      <c r="G23" s="20">
        <v>4</v>
      </c>
      <c r="H23" s="20">
        <v>3</v>
      </c>
      <c r="I23" s="20">
        <v>3</v>
      </c>
      <c r="J23" s="20">
        <v>3</v>
      </c>
      <c r="K23" s="21"/>
      <c r="L23" s="22"/>
      <c r="M23" s="23"/>
    </row>
    <row r="24" spans="2:22" s="48" customFormat="1" x14ac:dyDescent="0.3">
      <c r="B24" s="49" t="s">
        <v>25</v>
      </c>
      <c r="C24" s="44"/>
      <c r="D24" s="50">
        <v>16</v>
      </c>
      <c r="E24" s="44">
        <f>SUM(E25:E28)</f>
        <v>4</v>
      </c>
      <c r="F24" s="44">
        <f t="shared" ref="F24:J24" si="4">SUM(F25:F28)</f>
        <v>2</v>
      </c>
      <c r="G24" s="44">
        <f t="shared" si="4"/>
        <v>7</v>
      </c>
      <c r="H24" s="44">
        <f t="shared" si="4"/>
        <v>8</v>
      </c>
      <c r="I24" s="44">
        <f t="shared" si="4"/>
        <v>9</v>
      </c>
      <c r="J24" s="44">
        <f t="shared" si="4"/>
        <v>11</v>
      </c>
      <c r="K24" s="46">
        <f>AVERAGE(E24:J24)</f>
        <v>6.833333333333333</v>
      </c>
      <c r="L24" s="47">
        <f>_xlfn.STDEV.P(E24:J24)</f>
        <v>3.0230595245361758</v>
      </c>
      <c r="M24" s="51"/>
    </row>
    <row r="25" spans="2:22" ht="37.5" x14ac:dyDescent="0.3">
      <c r="B25" s="2"/>
      <c r="C25" s="27" t="s">
        <v>21</v>
      </c>
      <c r="D25" s="9">
        <v>4</v>
      </c>
      <c r="E25" s="7">
        <v>1</v>
      </c>
      <c r="F25" s="7">
        <v>1</v>
      </c>
      <c r="G25" s="7">
        <v>2</v>
      </c>
      <c r="H25" s="7">
        <v>2</v>
      </c>
      <c r="I25" s="7">
        <v>2</v>
      </c>
      <c r="J25" s="7">
        <v>4</v>
      </c>
      <c r="K25" s="4"/>
      <c r="L25" s="5"/>
      <c r="M25" s="5"/>
    </row>
    <row r="26" spans="2:22" x14ac:dyDescent="0.3">
      <c r="B26" s="2"/>
      <c r="C26" s="1" t="s">
        <v>22</v>
      </c>
      <c r="D26" s="9">
        <v>4</v>
      </c>
      <c r="E26" s="7">
        <v>1</v>
      </c>
      <c r="F26" s="7">
        <v>0</v>
      </c>
      <c r="G26" s="7">
        <v>2</v>
      </c>
      <c r="H26" s="7">
        <v>2</v>
      </c>
      <c r="I26" s="7">
        <v>3</v>
      </c>
      <c r="J26" s="7">
        <v>3</v>
      </c>
      <c r="K26" s="4"/>
      <c r="L26" s="5"/>
      <c r="M26" s="5"/>
      <c r="N26" s="2"/>
      <c r="O26" s="2"/>
    </row>
    <row r="27" spans="2:22" x14ac:dyDescent="0.3">
      <c r="B27" s="2"/>
      <c r="C27" s="1" t="s">
        <v>23</v>
      </c>
      <c r="D27" s="9">
        <v>4</v>
      </c>
      <c r="E27" s="7">
        <v>0</v>
      </c>
      <c r="F27" s="7">
        <v>0</v>
      </c>
      <c r="G27" s="7">
        <v>1</v>
      </c>
      <c r="H27" s="7">
        <v>2</v>
      </c>
      <c r="I27" s="7">
        <v>2</v>
      </c>
      <c r="J27" s="7">
        <v>2</v>
      </c>
      <c r="K27" s="4"/>
      <c r="L27" s="5"/>
      <c r="M27" s="5"/>
    </row>
    <row r="28" spans="2:22" ht="19.5" thickBot="1" x14ac:dyDescent="0.35">
      <c r="B28" s="2"/>
      <c r="C28" s="18" t="s">
        <v>24</v>
      </c>
      <c r="D28" s="19">
        <v>4</v>
      </c>
      <c r="E28" s="7">
        <v>2</v>
      </c>
      <c r="F28" s="7">
        <v>1</v>
      </c>
      <c r="G28" s="7">
        <v>2</v>
      </c>
      <c r="H28" s="7">
        <v>2</v>
      </c>
      <c r="I28" s="7">
        <v>2</v>
      </c>
      <c r="J28" s="7">
        <v>2</v>
      </c>
      <c r="K28" s="4"/>
      <c r="L28" s="5"/>
      <c r="M28" s="5"/>
    </row>
    <row r="29" spans="2:22" s="48" customFormat="1" x14ac:dyDescent="0.3">
      <c r="B29" s="49" t="s">
        <v>26</v>
      </c>
      <c r="C29" s="49"/>
      <c r="D29" s="50">
        <v>16</v>
      </c>
      <c r="E29" s="44">
        <f>SUM(E30:E33)</f>
        <v>3</v>
      </c>
      <c r="F29" s="44">
        <f t="shared" ref="F29:J29" si="5">SUM(F30:F33)</f>
        <v>8</v>
      </c>
      <c r="G29" s="44">
        <f t="shared" si="5"/>
        <v>10</v>
      </c>
      <c r="H29" s="44">
        <f t="shared" si="5"/>
        <v>9</v>
      </c>
      <c r="I29" s="44">
        <f t="shared" si="5"/>
        <v>10</v>
      </c>
      <c r="J29" s="44">
        <f t="shared" si="5"/>
        <v>10</v>
      </c>
      <c r="K29" s="46">
        <f>AVERAGE(E29:J29)</f>
        <v>8.3333333333333339</v>
      </c>
      <c r="L29" s="47">
        <f>_xlfn.STDEV.P(E29:J29)</f>
        <v>2.4944382578492941</v>
      </c>
      <c r="M29" s="51"/>
    </row>
    <row r="30" spans="2:22" ht="37.5" x14ac:dyDescent="0.3">
      <c r="B30" s="2"/>
      <c r="C30" s="27" t="s">
        <v>21</v>
      </c>
      <c r="D30" s="9">
        <v>4</v>
      </c>
      <c r="E30" s="7">
        <v>1</v>
      </c>
      <c r="F30" s="7">
        <v>2</v>
      </c>
      <c r="G30" s="7">
        <v>3</v>
      </c>
      <c r="H30" s="7">
        <v>3</v>
      </c>
      <c r="I30" s="7">
        <v>3</v>
      </c>
      <c r="J30" s="7">
        <v>3</v>
      </c>
      <c r="K30" s="4"/>
      <c r="L30" s="5"/>
      <c r="M30" s="5"/>
    </row>
    <row r="31" spans="2:22" x14ac:dyDescent="0.3">
      <c r="B31" s="2"/>
      <c r="C31" s="1" t="s">
        <v>22</v>
      </c>
      <c r="D31" s="9">
        <v>4</v>
      </c>
      <c r="E31" s="7">
        <v>1</v>
      </c>
      <c r="F31" s="7">
        <v>2</v>
      </c>
      <c r="G31" s="7">
        <v>2</v>
      </c>
      <c r="H31" s="7">
        <v>3</v>
      </c>
      <c r="I31" s="7">
        <v>3</v>
      </c>
      <c r="J31" s="7">
        <v>3</v>
      </c>
      <c r="K31" s="4"/>
      <c r="L31" s="5"/>
      <c r="M31" s="5"/>
      <c r="N31" s="2"/>
      <c r="O31" s="2"/>
    </row>
    <row r="32" spans="2:22" x14ac:dyDescent="0.3">
      <c r="B32" s="2"/>
      <c r="C32" s="1" t="s">
        <v>23</v>
      </c>
      <c r="D32" s="9">
        <v>4</v>
      </c>
      <c r="E32" s="7">
        <v>0</v>
      </c>
      <c r="F32" s="7">
        <v>2</v>
      </c>
      <c r="G32" s="7">
        <v>3</v>
      </c>
      <c r="H32" s="7">
        <v>1</v>
      </c>
      <c r="I32" s="7">
        <v>2</v>
      </c>
      <c r="J32" s="7">
        <v>2</v>
      </c>
      <c r="K32" s="4"/>
      <c r="L32" s="5"/>
      <c r="M32" s="5"/>
    </row>
    <row r="33" spans="2:15" ht="19.5" thickBot="1" x14ac:dyDescent="0.35">
      <c r="B33" s="2"/>
      <c r="C33" s="18" t="s">
        <v>24</v>
      </c>
      <c r="D33" s="19">
        <v>4</v>
      </c>
      <c r="E33" s="7">
        <v>1</v>
      </c>
      <c r="F33" s="7">
        <v>2</v>
      </c>
      <c r="G33" s="7">
        <v>2</v>
      </c>
      <c r="H33" s="7">
        <v>2</v>
      </c>
      <c r="I33" s="7">
        <v>2</v>
      </c>
      <c r="J33" s="7">
        <v>2</v>
      </c>
      <c r="K33" s="4"/>
      <c r="L33" s="5"/>
      <c r="M33" s="5"/>
    </row>
    <row r="34" spans="2:15" s="48" customFormat="1" x14ac:dyDescent="0.3">
      <c r="B34" s="49" t="s">
        <v>27</v>
      </c>
      <c r="C34" s="49"/>
      <c r="D34" s="50">
        <v>16</v>
      </c>
      <c r="E34" s="44">
        <f>SUM(E35:E38)</f>
        <v>8</v>
      </c>
      <c r="F34" s="44">
        <f t="shared" ref="F34:J34" si="6">SUM(F35:F38)</f>
        <v>10</v>
      </c>
      <c r="G34" s="44">
        <f t="shared" si="6"/>
        <v>3</v>
      </c>
      <c r="H34" s="44">
        <f t="shared" si="6"/>
        <v>11</v>
      </c>
      <c r="I34" s="44">
        <f t="shared" si="6"/>
        <v>11</v>
      </c>
      <c r="J34" s="44">
        <f t="shared" si="6"/>
        <v>14</v>
      </c>
      <c r="K34" s="46">
        <f>AVERAGE(E34:J34)</f>
        <v>9.5</v>
      </c>
      <c r="L34" s="47">
        <f>_xlfn.STDEV.P(E34:J34)</f>
        <v>3.4034296427770228</v>
      </c>
      <c r="M34" s="51"/>
    </row>
    <row r="35" spans="2:15" ht="37.5" x14ac:dyDescent="0.3">
      <c r="B35" s="2"/>
      <c r="C35" s="27" t="s">
        <v>21</v>
      </c>
      <c r="D35" s="6">
        <v>4</v>
      </c>
      <c r="E35" s="7">
        <v>2</v>
      </c>
      <c r="F35" s="7">
        <v>3</v>
      </c>
      <c r="G35" s="7">
        <v>1</v>
      </c>
      <c r="H35" s="7">
        <v>3</v>
      </c>
      <c r="I35" s="7">
        <v>3</v>
      </c>
      <c r="J35" s="70">
        <v>4</v>
      </c>
      <c r="K35" s="4"/>
      <c r="L35" s="5"/>
      <c r="M35" s="5"/>
    </row>
    <row r="36" spans="2:15" x14ac:dyDescent="0.3">
      <c r="B36" s="2"/>
      <c r="C36" s="1" t="s">
        <v>22</v>
      </c>
      <c r="D36" s="6">
        <v>4</v>
      </c>
      <c r="E36" s="7">
        <v>1</v>
      </c>
      <c r="F36" s="7">
        <v>3</v>
      </c>
      <c r="G36" s="7">
        <v>0</v>
      </c>
      <c r="H36" s="7">
        <v>3</v>
      </c>
      <c r="I36" s="7">
        <v>3</v>
      </c>
      <c r="J36" s="7">
        <v>4</v>
      </c>
      <c r="K36" s="4"/>
      <c r="L36" s="5"/>
      <c r="M36" s="5"/>
      <c r="N36" s="2"/>
      <c r="O36" s="2"/>
    </row>
    <row r="37" spans="2:15" x14ac:dyDescent="0.3">
      <c r="B37" s="2"/>
      <c r="C37" s="1" t="s">
        <v>23</v>
      </c>
      <c r="D37" s="6">
        <v>4</v>
      </c>
      <c r="E37" s="7">
        <v>2</v>
      </c>
      <c r="F37" s="7">
        <v>1</v>
      </c>
      <c r="G37" s="7">
        <v>0</v>
      </c>
      <c r="H37" s="7">
        <v>2</v>
      </c>
      <c r="I37" s="7">
        <v>2</v>
      </c>
      <c r="J37" s="7">
        <v>3</v>
      </c>
      <c r="K37" s="4"/>
      <c r="L37" s="5"/>
      <c r="M37" s="5"/>
    </row>
    <row r="38" spans="2:15" ht="19.5" thickBot="1" x14ac:dyDescent="0.35">
      <c r="B38" s="2"/>
      <c r="C38" s="18" t="s">
        <v>24</v>
      </c>
      <c r="D38" s="6">
        <v>4</v>
      </c>
      <c r="E38" s="7">
        <v>3</v>
      </c>
      <c r="F38" s="7">
        <v>3</v>
      </c>
      <c r="G38" s="7">
        <v>2</v>
      </c>
      <c r="H38" s="7">
        <v>3</v>
      </c>
      <c r="I38" s="7">
        <v>3</v>
      </c>
      <c r="J38" s="7">
        <v>3</v>
      </c>
      <c r="K38" s="4"/>
      <c r="L38" s="5"/>
      <c r="M38" s="5"/>
    </row>
    <row r="39" spans="2:15" s="48" customFormat="1" x14ac:dyDescent="0.3">
      <c r="B39" s="49" t="s">
        <v>28</v>
      </c>
      <c r="C39" s="49"/>
      <c r="D39" s="50">
        <v>16</v>
      </c>
      <c r="E39" s="44">
        <f>SUM(E40:E43)</f>
        <v>11</v>
      </c>
      <c r="F39" s="44">
        <f t="shared" ref="F39:J39" si="7">SUM(F40:F43)</f>
        <v>13</v>
      </c>
      <c r="G39" s="44">
        <f t="shared" si="7"/>
        <v>15</v>
      </c>
      <c r="H39" s="44">
        <f t="shared" si="7"/>
        <v>11</v>
      </c>
      <c r="I39" s="44">
        <f t="shared" si="7"/>
        <v>14</v>
      </c>
      <c r="J39" s="44">
        <f t="shared" si="7"/>
        <v>15</v>
      </c>
      <c r="K39" s="46">
        <f>AVERAGE(E39:J39)</f>
        <v>13.166666666666666</v>
      </c>
      <c r="L39" s="47">
        <f>_xlfn.STDEV.P(E39:J39)</f>
        <v>1.6749792701868149</v>
      </c>
      <c r="M39" s="51"/>
    </row>
    <row r="40" spans="2:15" ht="37.5" x14ac:dyDescent="0.3">
      <c r="B40" s="2"/>
      <c r="C40" s="27" t="s">
        <v>21</v>
      </c>
      <c r="D40" s="9">
        <v>4</v>
      </c>
      <c r="E40" s="7">
        <v>3</v>
      </c>
      <c r="F40" s="7">
        <v>4</v>
      </c>
      <c r="G40" s="7">
        <v>4</v>
      </c>
      <c r="H40" s="7">
        <v>3</v>
      </c>
      <c r="I40" s="70">
        <v>4</v>
      </c>
      <c r="J40" s="7">
        <v>4</v>
      </c>
      <c r="K40" s="4"/>
      <c r="L40" s="5"/>
      <c r="M40" s="5"/>
    </row>
    <row r="41" spans="2:15" x14ac:dyDescent="0.3">
      <c r="B41" s="2"/>
      <c r="C41" s="1" t="s">
        <v>22</v>
      </c>
      <c r="D41" s="9">
        <v>4</v>
      </c>
      <c r="E41" s="7">
        <v>3</v>
      </c>
      <c r="F41" s="7">
        <v>3</v>
      </c>
      <c r="G41" s="7">
        <v>4</v>
      </c>
      <c r="H41" s="7">
        <v>3</v>
      </c>
      <c r="I41" s="7">
        <v>4</v>
      </c>
      <c r="J41" s="7">
        <v>4</v>
      </c>
      <c r="K41" s="4"/>
      <c r="L41" s="5"/>
      <c r="M41" s="5"/>
      <c r="N41" s="2"/>
    </row>
    <row r="42" spans="2:15" x14ac:dyDescent="0.3">
      <c r="B42" s="2"/>
      <c r="C42" s="1" t="s">
        <v>23</v>
      </c>
      <c r="D42" s="9">
        <v>4</v>
      </c>
      <c r="E42" s="7">
        <v>3</v>
      </c>
      <c r="F42" s="7">
        <v>4</v>
      </c>
      <c r="G42" s="7">
        <v>4</v>
      </c>
      <c r="H42" s="7">
        <v>3</v>
      </c>
      <c r="I42" s="7">
        <v>3</v>
      </c>
      <c r="J42" s="7">
        <v>3</v>
      </c>
      <c r="K42" s="4"/>
      <c r="L42" s="5"/>
      <c r="M42" s="5"/>
    </row>
    <row r="43" spans="2:15" ht="19.5" thickBot="1" x14ac:dyDescent="0.35">
      <c r="B43" s="2"/>
      <c r="C43" s="18" t="s">
        <v>24</v>
      </c>
      <c r="D43" s="19">
        <v>4</v>
      </c>
      <c r="E43" s="7">
        <v>2</v>
      </c>
      <c r="F43" s="7">
        <v>2</v>
      </c>
      <c r="G43" s="7">
        <v>3</v>
      </c>
      <c r="H43" s="7">
        <v>2</v>
      </c>
      <c r="I43" s="7">
        <v>3</v>
      </c>
      <c r="J43" s="7">
        <v>4</v>
      </c>
      <c r="K43" s="4"/>
      <c r="L43" s="5"/>
      <c r="M43" s="5"/>
    </row>
    <row r="44" spans="2:15" s="48" customFormat="1" x14ac:dyDescent="0.3">
      <c r="B44" s="49" t="s">
        <v>29</v>
      </c>
      <c r="C44" s="49"/>
      <c r="D44" s="50">
        <v>16</v>
      </c>
      <c r="E44" s="44">
        <f>SUM(E45:E48)</f>
        <v>6</v>
      </c>
      <c r="F44" s="44">
        <f t="shared" ref="F44:J44" si="8">SUM(F45:F48)</f>
        <v>14</v>
      </c>
      <c r="G44" s="44">
        <f t="shared" si="8"/>
        <v>14</v>
      </c>
      <c r="H44" s="44">
        <f t="shared" si="8"/>
        <v>14</v>
      </c>
      <c r="I44" s="44">
        <f t="shared" si="8"/>
        <v>13</v>
      </c>
      <c r="J44" s="44">
        <f t="shared" si="8"/>
        <v>14</v>
      </c>
      <c r="K44" s="46">
        <f>AVERAGE(E44:J44)</f>
        <v>12.5</v>
      </c>
      <c r="L44" s="47">
        <f>_xlfn.STDEV.P(E44:J44)</f>
        <v>2.9297326385411577</v>
      </c>
      <c r="M44" s="51"/>
    </row>
    <row r="45" spans="2:15" ht="37.5" x14ac:dyDescent="0.3">
      <c r="B45" s="2"/>
      <c r="C45" s="27" t="s">
        <v>21</v>
      </c>
      <c r="D45" s="6">
        <v>4</v>
      </c>
      <c r="E45" s="7">
        <v>2</v>
      </c>
      <c r="F45" s="7">
        <v>4</v>
      </c>
      <c r="G45" s="7">
        <v>4</v>
      </c>
      <c r="H45" s="7">
        <v>4</v>
      </c>
      <c r="I45" s="7">
        <v>3</v>
      </c>
      <c r="J45" s="7">
        <v>4</v>
      </c>
      <c r="K45" s="4"/>
      <c r="L45" s="5"/>
      <c r="M45" s="5"/>
    </row>
    <row r="46" spans="2:15" x14ac:dyDescent="0.3">
      <c r="B46" s="2"/>
      <c r="C46" s="1" t="s">
        <v>22</v>
      </c>
      <c r="D46" s="6">
        <v>4</v>
      </c>
      <c r="E46" s="7">
        <v>1</v>
      </c>
      <c r="F46" s="7">
        <v>4</v>
      </c>
      <c r="G46" s="7">
        <v>4</v>
      </c>
      <c r="H46" s="7">
        <v>4</v>
      </c>
      <c r="I46" s="7">
        <v>4</v>
      </c>
      <c r="J46" s="7">
        <v>4</v>
      </c>
      <c r="K46" s="4"/>
      <c r="L46" s="5"/>
      <c r="M46" s="5"/>
      <c r="N46" s="2"/>
      <c r="O46" s="2"/>
    </row>
    <row r="47" spans="2:15" x14ac:dyDescent="0.3">
      <c r="B47" s="2"/>
      <c r="C47" s="1" t="s">
        <v>23</v>
      </c>
      <c r="D47" s="6">
        <v>4</v>
      </c>
      <c r="E47" s="7">
        <v>2</v>
      </c>
      <c r="F47" s="7">
        <v>4</v>
      </c>
      <c r="G47" s="7">
        <v>4</v>
      </c>
      <c r="H47" s="7">
        <v>4</v>
      </c>
      <c r="I47" s="7">
        <v>3</v>
      </c>
      <c r="J47" s="7">
        <v>4</v>
      </c>
      <c r="K47" s="4"/>
      <c r="L47" s="5"/>
      <c r="M47" s="5"/>
    </row>
    <row r="48" spans="2:15" ht="19.5" thickBot="1" x14ac:dyDescent="0.35">
      <c r="B48" s="2"/>
      <c r="C48" s="18" t="s">
        <v>24</v>
      </c>
      <c r="D48" s="6">
        <v>4</v>
      </c>
      <c r="E48" s="7">
        <v>1</v>
      </c>
      <c r="F48" s="7">
        <v>2</v>
      </c>
      <c r="G48" s="7">
        <v>2</v>
      </c>
      <c r="H48" s="7">
        <v>2</v>
      </c>
      <c r="I48" s="7">
        <v>3</v>
      </c>
      <c r="J48" s="7">
        <v>2</v>
      </c>
      <c r="K48" s="4"/>
      <c r="L48" s="5"/>
      <c r="M48" s="5"/>
    </row>
    <row r="49" spans="2:15" s="48" customFormat="1" x14ac:dyDescent="0.3">
      <c r="B49" s="49" t="s">
        <v>30</v>
      </c>
      <c r="C49" s="49"/>
      <c r="D49" s="50">
        <v>16</v>
      </c>
      <c r="E49" s="44">
        <f>SUM(E50:E53)</f>
        <v>3</v>
      </c>
      <c r="F49" s="44">
        <f t="shared" ref="F49:J49" si="9">SUM(F50:F53)</f>
        <v>11</v>
      </c>
      <c r="G49" s="44">
        <f t="shared" si="9"/>
        <v>13</v>
      </c>
      <c r="H49" s="44">
        <f t="shared" si="9"/>
        <v>9</v>
      </c>
      <c r="I49" s="44">
        <f t="shared" si="9"/>
        <v>10</v>
      </c>
      <c r="J49" s="44">
        <f t="shared" si="9"/>
        <v>10</v>
      </c>
      <c r="K49" s="46">
        <f>AVERAGE(E49:J49)</f>
        <v>9.3333333333333339</v>
      </c>
      <c r="L49" s="47">
        <f>_xlfn.STDEV.P(E49:J49)</f>
        <v>3.0912061651652345</v>
      </c>
      <c r="M49" s="51"/>
    </row>
    <row r="50" spans="2:15" ht="37.5" x14ac:dyDescent="0.3">
      <c r="B50" s="2"/>
      <c r="C50" s="27" t="s">
        <v>21</v>
      </c>
      <c r="D50" s="9">
        <v>4</v>
      </c>
      <c r="E50" s="7">
        <v>1</v>
      </c>
      <c r="F50" s="7">
        <v>3</v>
      </c>
      <c r="G50" s="7">
        <v>4</v>
      </c>
      <c r="H50" s="7">
        <v>3</v>
      </c>
      <c r="I50" s="7">
        <v>3</v>
      </c>
      <c r="J50" s="7">
        <v>3</v>
      </c>
      <c r="K50" s="4"/>
      <c r="L50" s="5"/>
      <c r="M50" s="5"/>
    </row>
    <row r="51" spans="2:15" x14ac:dyDescent="0.3">
      <c r="B51" s="2"/>
      <c r="C51" s="1" t="s">
        <v>22</v>
      </c>
      <c r="D51" s="9">
        <v>4</v>
      </c>
      <c r="E51" s="7">
        <v>0</v>
      </c>
      <c r="F51" s="7">
        <v>3</v>
      </c>
      <c r="G51" s="7">
        <v>3</v>
      </c>
      <c r="H51" s="7">
        <v>2</v>
      </c>
      <c r="I51" s="7">
        <v>2</v>
      </c>
      <c r="J51" s="7">
        <v>3</v>
      </c>
      <c r="K51" s="4"/>
      <c r="L51" s="5"/>
      <c r="M51" s="5"/>
      <c r="N51" s="2"/>
      <c r="O51" s="2"/>
    </row>
    <row r="52" spans="2:15" x14ac:dyDescent="0.3">
      <c r="B52" s="2"/>
      <c r="C52" s="1" t="s">
        <v>23</v>
      </c>
      <c r="D52" s="9">
        <v>4</v>
      </c>
      <c r="E52" s="7">
        <v>1</v>
      </c>
      <c r="F52" s="7">
        <v>3</v>
      </c>
      <c r="G52" s="7">
        <v>3</v>
      </c>
      <c r="H52" s="7">
        <v>2</v>
      </c>
      <c r="I52" s="7">
        <v>3</v>
      </c>
      <c r="J52" s="7">
        <v>3</v>
      </c>
      <c r="K52" s="4"/>
      <c r="L52" s="5"/>
      <c r="M52" s="5"/>
    </row>
    <row r="53" spans="2:15" ht="19.5" thickBot="1" x14ac:dyDescent="0.35">
      <c r="B53" s="2"/>
      <c r="C53" s="18" t="s">
        <v>24</v>
      </c>
      <c r="D53" s="19">
        <v>4</v>
      </c>
      <c r="E53" s="7">
        <v>1</v>
      </c>
      <c r="F53" s="7">
        <v>2</v>
      </c>
      <c r="G53" s="7">
        <v>3</v>
      </c>
      <c r="H53" s="7">
        <v>2</v>
      </c>
      <c r="I53" s="7">
        <v>2</v>
      </c>
      <c r="J53" s="7">
        <v>1</v>
      </c>
      <c r="K53" s="4"/>
      <c r="L53" s="5"/>
      <c r="M53" s="5"/>
    </row>
    <row r="54" spans="2:15" s="48" customFormat="1" x14ac:dyDescent="0.3">
      <c r="B54" s="49" t="s">
        <v>31</v>
      </c>
      <c r="C54" s="49"/>
      <c r="D54" s="50">
        <v>16</v>
      </c>
      <c r="E54" s="44">
        <f>SUM(E55:E58)</f>
        <v>8</v>
      </c>
      <c r="F54" s="44">
        <f t="shared" ref="F54:J54" si="10">SUM(F55:F58)</f>
        <v>9</v>
      </c>
      <c r="G54" s="44">
        <f t="shared" si="10"/>
        <v>8</v>
      </c>
      <c r="H54" s="44">
        <f t="shared" si="10"/>
        <v>9</v>
      </c>
      <c r="I54" s="44">
        <f t="shared" si="10"/>
        <v>9</v>
      </c>
      <c r="J54" s="44">
        <f t="shared" si="10"/>
        <v>12</v>
      </c>
      <c r="K54" s="46">
        <f>AVERAGE(E54:J54)</f>
        <v>9.1666666666666661</v>
      </c>
      <c r="L54" s="47">
        <f>_xlfn.STDEV.P(E54:J54)</f>
        <v>1.3437096247164249</v>
      </c>
      <c r="M54" s="52"/>
    </row>
    <row r="55" spans="2:15" x14ac:dyDescent="0.3">
      <c r="B55" s="2"/>
      <c r="C55" s="27" t="s">
        <v>32</v>
      </c>
      <c r="D55" s="9">
        <v>4</v>
      </c>
      <c r="E55" s="7">
        <v>2</v>
      </c>
      <c r="F55" s="7">
        <v>2</v>
      </c>
      <c r="G55" s="7">
        <v>2</v>
      </c>
      <c r="H55" s="7">
        <v>2</v>
      </c>
      <c r="I55" s="7">
        <v>2</v>
      </c>
      <c r="J55" s="70">
        <v>4</v>
      </c>
      <c r="K55" s="4"/>
      <c r="L55" s="5"/>
      <c r="M55" s="39"/>
    </row>
    <row r="56" spans="2:15" x14ac:dyDescent="0.3">
      <c r="B56" s="2"/>
      <c r="C56" s="1" t="s">
        <v>22</v>
      </c>
      <c r="D56" s="9">
        <v>4</v>
      </c>
      <c r="E56" s="7">
        <v>2</v>
      </c>
      <c r="F56" s="7">
        <v>2</v>
      </c>
      <c r="G56" s="7">
        <v>2</v>
      </c>
      <c r="H56" s="7">
        <v>3</v>
      </c>
      <c r="I56" s="7">
        <v>3</v>
      </c>
      <c r="J56" s="7">
        <v>3</v>
      </c>
      <c r="K56" s="4"/>
      <c r="L56" s="5"/>
      <c r="M56" s="39"/>
      <c r="N56" s="2"/>
      <c r="O56" s="2"/>
    </row>
    <row r="57" spans="2:15" x14ac:dyDescent="0.3">
      <c r="B57" s="2"/>
      <c r="C57" s="1" t="s">
        <v>23</v>
      </c>
      <c r="D57" s="9">
        <v>4</v>
      </c>
      <c r="E57" s="7">
        <v>2</v>
      </c>
      <c r="F57" s="7">
        <v>3</v>
      </c>
      <c r="G57" s="7">
        <v>2</v>
      </c>
      <c r="H57" s="7">
        <v>2</v>
      </c>
      <c r="I57" s="7">
        <v>2</v>
      </c>
      <c r="J57" s="7">
        <v>2</v>
      </c>
      <c r="K57" s="4"/>
      <c r="L57" s="5"/>
      <c r="M57" s="39"/>
    </row>
    <row r="58" spans="2:15" ht="19.5" thickBot="1" x14ac:dyDescent="0.35">
      <c r="B58" s="2"/>
      <c r="C58" s="18" t="s">
        <v>24</v>
      </c>
      <c r="D58" s="19">
        <v>4</v>
      </c>
      <c r="E58" s="7">
        <v>2</v>
      </c>
      <c r="F58" s="7">
        <v>2</v>
      </c>
      <c r="G58" s="7">
        <v>2</v>
      </c>
      <c r="H58" s="7">
        <v>2</v>
      </c>
      <c r="I58" s="7">
        <v>2</v>
      </c>
      <c r="J58" s="7">
        <v>3</v>
      </c>
      <c r="K58" s="4"/>
      <c r="L58" s="5"/>
      <c r="M58" s="39"/>
    </row>
    <row r="59" spans="2:15" s="48" customFormat="1" x14ac:dyDescent="0.3">
      <c r="B59" s="49" t="s">
        <v>33</v>
      </c>
      <c r="C59" s="49"/>
      <c r="D59" s="50">
        <v>16</v>
      </c>
      <c r="E59" s="44">
        <f>SUM(E60:E63)</f>
        <v>2</v>
      </c>
      <c r="F59" s="44">
        <f t="shared" ref="F59:J59" si="11">SUM(F60:F63)</f>
        <v>6</v>
      </c>
      <c r="G59" s="44">
        <f t="shared" si="11"/>
        <v>12</v>
      </c>
      <c r="H59" s="44">
        <f t="shared" si="11"/>
        <v>8</v>
      </c>
      <c r="I59" s="44">
        <f t="shared" si="11"/>
        <v>11</v>
      </c>
      <c r="J59" s="44">
        <f t="shared" si="11"/>
        <v>9</v>
      </c>
      <c r="K59" s="46">
        <f>AVERAGE(E59:J59)</f>
        <v>8</v>
      </c>
      <c r="L59" s="47">
        <f>_xlfn.STDEV.P(E59:J59)</f>
        <v>3.3166247903553998</v>
      </c>
      <c r="M59" s="51"/>
    </row>
    <row r="60" spans="2:15" ht="37.5" x14ac:dyDescent="0.3">
      <c r="B60" s="2"/>
      <c r="C60" s="27" t="s">
        <v>21</v>
      </c>
      <c r="D60" s="9">
        <v>4</v>
      </c>
      <c r="E60" s="7">
        <v>1</v>
      </c>
      <c r="F60" s="7">
        <v>2</v>
      </c>
      <c r="G60" s="7">
        <v>3</v>
      </c>
      <c r="H60" s="7">
        <v>2</v>
      </c>
      <c r="I60" s="7">
        <v>3</v>
      </c>
      <c r="J60" s="7">
        <v>2</v>
      </c>
      <c r="K60" s="4"/>
      <c r="L60" s="5"/>
      <c r="M60" s="5"/>
    </row>
    <row r="61" spans="2:15" x14ac:dyDescent="0.3">
      <c r="B61" s="2"/>
      <c r="C61" s="1" t="s">
        <v>22</v>
      </c>
      <c r="D61" s="9">
        <v>4</v>
      </c>
      <c r="E61" s="7">
        <v>0</v>
      </c>
      <c r="F61" s="7">
        <v>2</v>
      </c>
      <c r="G61" s="7">
        <v>3</v>
      </c>
      <c r="H61" s="7">
        <v>2</v>
      </c>
      <c r="I61" s="7">
        <v>3</v>
      </c>
      <c r="J61" s="7">
        <v>3</v>
      </c>
      <c r="K61" s="4"/>
      <c r="L61" s="5"/>
      <c r="M61" s="5"/>
    </row>
    <row r="62" spans="2:15" x14ac:dyDescent="0.3">
      <c r="B62" s="2"/>
      <c r="C62" s="1" t="s">
        <v>23</v>
      </c>
      <c r="D62" s="9">
        <v>4</v>
      </c>
      <c r="E62" s="7">
        <v>0</v>
      </c>
      <c r="F62" s="7">
        <v>1</v>
      </c>
      <c r="G62" s="7">
        <v>3</v>
      </c>
      <c r="H62" s="7">
        <v>1</v>
      </c>
      <c r="I62" s="7">
        <v>2</v>
      </c>
      <c r="J62" s="7">
        <v>2</v>
      </c>
      <c r="K62" s="4"/>
      <c r="L62" s="5"/>
      <c r="M62" s="5"/>
    </row>
    <row r="63" spans="2:15" ht="19.5" thickBot="1" x14ac:dyDescent="0.35">
      <c r="B63" s="2"/>
      <c r="C63" s="18" t="s">
        <v>24</v>
      </c>
      <c r="D63" s="19">
        <v>4</v>
      </c>
      <c r="E63" s="42">
        <v>1</v>
      </c>
      <c r="F63" s="42">
        <v>1</v>
      </c>
      <c r="G63" s="42">
        <v>3</v>
      </c>
      <c r="H63" s="42">
        <v>3</v>
      </c>
      <c r="I63" s="42">
        <v>3</v>
      </c>
      <c r="J63" s="42">
        <v>2</v>
      </c>
      <c r="K63" s="4"/>
      <c r="L63" s="5"/>
      <c r="M63" s="5"/>
    </row>
    <row r="64" spans="2:15" s="48" customFormat="1" x14ac:dyDescent="0.3">
      <c r="B64" s="44" t="s">
        <v>34</v>
      </c>
      <c r="C64" s="44"/>
      <c r="D64" s="45">
        <f>D59+D54+D49+D44+D39+D34+D29+D24+D18+D14+D10+D5</f>
        <v>188</v>
      </c>
      <c r="E64" s="67">
        <f>SUM(E59,E54,E49,E44,E39,E34,E29,E24,E18,E14,E10,E5)</f>
        <v>73</v>
      </c>
      <c r="F64" s="66">
        <f t="shared" ref="F64:J64" si="12">SUM(F59,F54,F49,F44,F39,F34,F29,F24,F18,F14,F10,F5)</f>
        <v>112</v>
      </c>
      <c r="G64" s="66">
        <f t="shared" si="12"/>
        <v>120</v>
      </c>
      <c r="H64" s="66">
        <f t="shared" si="12"/>
        <v>127</v>
      </c>
      <c r="I64" s="66">
        <f t="shared" si="12"/>
        <v>132</v>
      </c>
      <c r="J64" s="66">
        <f t="shared" si="12"/>
        <v>134</v>
      </c>
      <c r="K64" s="46">
        <f>AVERAGE(E64:J64)</f>
        <v>116.33333333333333</v>
      </c>
      <c r="L64" s="47">
        <f>_xlfn.STDEV.P(E64:J64)</f>
        <v>20.741798914805393</v>
      </c>
      <c r="M64" s="47"/>
    </row>
    <row r="65" spans="2:13" ht="21.75" thickBot="1" x14ac:dyDescent="0.35">
      <c r="B65" s="2"/>
      <c r="C65" s="2"/>
      <c r="D65" s="6"/>
      <c r="E65" s="41" t="s">
        <v>48</v>
      </c>
      <c r="F65" s="41" t="s">
        <v>49</v>
      </c>
      <c r="G65" s="41" t="s">
        <v>50</v>
      </c>
      <c r="H65" s="41" t="s">
        <v>51</v>
      </c>
      <c r="I65" s="41" t="s">
        <v>52</v>
      </c>
      <c r="J65" s="41" t="s">
        <v>53</v>
      </c>
      <c r="K65" s="4"/>
      <c r="L65" s="2"/>
      <c r="M65" s="2"/>
    </row>
    <row r="66" spans="2:13" ht="19.5" thickTop="1" x14ac:dyDescent="0.3">
      <c r="B66" s="2"/>
      <c r="C66" s="2"/>
      <c r="D66" s="6"/>
      <c r="E66" s="7"/>
      <c r="F66" s="7"/>
      <c r="G66" s="7"/>
      <c r="H66" s="7"/>
      <c r="I66" s="7"/>
      <c r="J66" s="7"/>
      <c r="K66" s="4"/>
      <c r="L66" s="2"/>
      <c r="M66" s="2"/>
    </row>
    <row r="67" spans="2:13" x14ac:dyDescent="0.3">
      <c r="B67" s="2"/>
      <c r="C67" s="2"/>
      <c r="D67" s="6"/>
      <c r="E67" s="7"/>
      <c r="F67" s="7"/>
      <c r="G67" s="7"/>
      <c r="H67" s="7"/>
      <c r="I67" s="7"/>
      <c r="J67" s="7"/>
      <c r="K67" s="4"/>
      <c r="L67" s="2"/>
      <c r="M67" s="2"/>
    </row>
    <row r="68" spans="2:13" x14ac:dyDescent="0.3">
      <c r="C68" s="28" t="s">
        <v>35</v>
      </c>
      <c r="D68" s="29"/>
      <c r="E68" s="30" t="s">
        <v>36</v>
      </c>
      <c r="F68" s="31" t="s">
        <v>37</v>
      </c>
      <c r="G68" s="31"/>
      <c r="H68" s="31"/>
      <c r="I68" s="31"/>
      <c r="J68" s="31"/>
      <c r="K68" s="32"/>
    </row>
    <row r="69" spans="2:13" x14ac:dyDescent="0.3">
      <c r="C69" s="33" t="s">
        <v>54</v>
      </c>
      <c r="D69" s="34"/>
      <c r="E69" s="35" t="s">
        <v>38</v>
      </c>
      <c r="F69" s="31"/>
      <c r="G69" s="31"/>
      <c r="H69" s="31"/>
      <c r="I69" s="31"/>
      <c r="J69" s="31"/>
      <c r="K69" s="32"/>
    </row>
    <row r="70" spans="2:13" x14ac:dyDescent="0.3">
      <c r="C70" s="36" t="s">
        <v>39</v>
      </c>
      <c r="D70" s="37"/>
      <c r="E70" s="37" t="s">
        <v>40</v>
      </c>
      <c r="F70" s="31"/>
      <c r="G70" s="31"/>
      <c r="H70" s="31"/>
      <c r="I70" s="31"/>
      <c r="J70" s="31"/>
      <c r="K70" s="32"/>
    </row>
    <row r="71" spans="2:13" x14ac:dyDescent="0.3">
      <c r="C71" s="38" t="s">
        <v>41</v>
      </c>
      <c r="D71" s="38"/>
      <c r="E71" s="38" t="s">
        <v>43</v>
      </c>
    </row>
  </sheetData>
  <pageMargins left="0.7" right="0.7" top="0.75" bottom="0.75" header="0.3" footer="0.3"/>
  <pageSetup scale="48" orientation="portrait" r:id="rId1"/>
  <rowBreaks count="1" manualBreakCount="1">
    <brk id="67" max="9" man="1"/>
  </rowBreaks>
  <colBreaks count="1" manualBreakCount="1">
    <brk id="11" max="7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X71"/>
  <sheetViews>
    <sheetView tabSelected="1" view="pageBreakPreview" topLeftCell="A51" zoomScale="75" zoomScaleNormal="100" zoomScaleSheetLayoutView="75" workbookViewId="0">
      <selection activeCell="J71" sqref="J71"/>
    </sheetView>
  </sheetViews>
  <sheetFormatPr defaultColWidth="8.85546875" defaultRowHeight="18.75" x14ac:dyDescent="0.3"/>
  <cols>
    <col min="1" max="2" width="8.85546875" style="1"/>
    <col min="3" max="3" width="29.7109375" style="1" customWidth="1"/>
    <col min="4" max="4" width="11.7109375" style="1" customWidth="1"/>
    <col min="5" max="5" width="16.42578125" style="1" customWidth="1"/>
    <col min="6" max="7" width="16" style="1" customWidth="1"/>
    <col min="8" max="11" width="14.28515625" style="1" customWidth="1"/>
    <col min="12" max="12" width="15.7109375" style="1" customWidth="1"/>
    <col min="13" max="13" width="10" style="1" bestFit="1" customWidth="1"/>
    <col min="14" max="16384" width="8.85546875" style="1"/>
  </cols>
  <sheetData>
    <row r="2" spans="2:17" ht="21" x14ac:dyDescent="0.3">
      <c r="B2" s="2" t="s">
        <v>0</v>
      </c>
      <c r="C2" s="2"/>
      <c r="D2" s="3"/>
      <c r="E2" s="40" t="s">
        <v>45</v>
      </c>
      <c r="F2" s="40" t="s">
        <v>44</v>
      </c>
      <c r="G2" s="40" t="s">
        <v>45</v>
      </c>
      <c r="H2" s="40" t="s">
        <v>45</v>
      </c>
      <c r="I2" s="40" t="s">
        <v>45</v>
      </c>
      <c r="J2" s="40" t="s">
        <v>45</v>
      </c>
      <c r="K2" s="40" t="s">
        <v>45</v>
      </c>
      <c r="L2" s="40" t="s">
        <v>45</v>
      </c>
      <c r="M2" s="4"/>
      <c r="N2" s="5"/>
      <c r="O2" s="5"/>
    </row>
    <row r="3" spans="2:17" ht="21" x14ac:dyDescent="0.3">
      <c r="B3" s="2" t="s">
        <v>1</v>
      </c>
      <c r="C3" s="2"/>
      <c r="D3" s="6"/>
      <c r="E3" s="40" t="s">
        <v>47</v>
      </c>
      <c r="F3" s="40" t="s">
        <v>46</v>
      </c>
      <c r="G3" s="40" t="s">
        <v>47</v>
      </c>
      <c r="H3" s="40" t="s">
        <v>47</v>
      </c>
      <c r="I3" s="40" t="s">
        <v>47</v>
      </c>
      <c r="J3" s="40" t="s">
        <v>47</v>
      </c>
      <c r="K3" s="40" t="s">
        <v>47</v>
      </c>
      <c r="L3" s="40" t="s">
        <v>47</v>
      </c>
      <c r="M3" s="4"/>
      <c r="N3" s="5"/>
      <c r="O3" s="5"/>
    </row>
    <row r="4" spans="2:17" ht="75.75" thickBot="1" x14ac:dyDescent="0.35">
      <c r="B4" s="8" t="s">
        <v>2</v>
      </c>
      <c r="C4" s="18"/>
      <c r="D4" s="19" t="s">
        <v>3</v>
      </c>
      <c r="E4" s="41">
        <v>693</v>
      </c>
      <c r="F4" s="41">
        <v>694</v>
      </c>
      <c r="G4" s="41">
        <v>695</v>
      </c>
      <c r="H4" s="41">
        <v>697</v>
      </c>
      <c r="I4" s="41">
        <v>698</v>
      </c>
      <c r="J4" s="41">
        <v>699</v>
      </c>
      <c r="K4" s="41">
        <v>700</v>
      </c>
      <c r="L4" s="41">
        <v>960</v>
      </c>
      <c r="M4" s="21" t="s">
        <v>4</v>
      </c>
      <c r="N4" s="22" t="s">
        <v>5</v>
      </c>
      <c r="O4" s="22" t="s">
        <v>6</v>
      </c>
    </row>
    <row r="5" spans="2:17" s="48" customFormat="1" x14ac:dyDescent="0.3">
      <c r="B5" s="63" t="s">
        <v>7</v>
      </c>
      <c r="C5" s="44"/>
      <c r="D5" s="64">
        <v>16</v>
      </c>
      <c r="E5" s="44">
        <f>SUM(E6:E9)</f>
        <v>2</v>
      </c>
      <c r="F5" s="44">
        <f t="shared" ref="F5:L5" si="0">SUM(F6:F9)</f>
        <v>2</v>
      </c>
      <c r="G5" s="44">
        <f t="shared" si="0"/>
        <v>7</v>
      </c>
      <c r="H5" s="44">
        <f t="shared" si="0"/>
        <v>11</v>
      </c>
      <c r="I5" s="44">
        <f t="shared" si="0"/>
        <v>5</v>
      </c>
      <c r="J5" s="44">
        <f t="shared" si="0"/>
        <v>6</v>
      </c>
      <c r="K5" s="44">
        <f t="shared" si="0"/>
        <v>8</v>
      </c>
      <c r="L5" s="44">
        <f t="shared" si="0"/>
        <v>13</v>
      </c>
      <c r="M5" s="55">
        <f>AVERAGE(E5:L5)</f>
        <v>6.75</v>
      </c>
      <c r="N5" s="47">
        <f>_xlfn.STDEV.P(E5:L5)</f>
        <v>3.6657195746537949</v>
      </c>
      <c r="O5" s="65"/>
    </row>
    <row r="6" spans="2:17" x14ac:dyDescent="0.3">
      <c r="B6" s="13"/>
      <c r="C6" s="2" t="s">
        <v>8</v>
      </c>
      <c r="D6" s="14">
        <v>4</v>
      </c>
      <c r="E6" s="7">
        <v>1</v>
      </c>
      <c r="F6" s="7">
        <v>1</v>
      </c>
      <c r="G6" s="7">
        <v>2</v>
      </c>
      <c r="H6" s="7">
        <v>4</v>
      </c>
      <c r="I6" s="7">
        <v>1</v>
      </c>
      <c r="J6" s="7">
        <v>3</v>
      </c>
      <c r="K6" s="7">
        <v>3</v>
      </c>
      <c r="L6" s="7">
        <v>3</v>
      </c>
      <c r="M6" s="15"/>
      <c r="N6" s="5"/>
      <c r="O6" s="16"/>
    </row>
    <row r="7" spans="2:17" x14ac:dyDescent="0.3">
      <c r="B7" s="13"/>
      <c r="C7" s="2" t="s">
        <v>9</v>
      </c>
      <c r="D7" s="14">
        <v>4</v>
      </c>
      <c r="E7" s="7">
        <v>0</v>
      </c>
      <c r="F7" s="7">
        <v>0</v>
      </c>
      <c r="G7" s="7">
        <v>2</v>
      </c>
      <c r="H7" s="7">
        <v>2</v>
      </c>
      <c r="I7" s="7">
        <v>0</v>
      </c>
      <c r="J7" s="7">
        <v>0</v>
      </c>
      <c r="K7" s="7">
        <v>2</v>
      </c>
      <c r="L7" s="7">
        <v>4</v>
      </c>
      <c r="M7" s="15"/>
      <c r="N7" s="5"/>
      <c r="O7" s="16"/>
    </row>
    <row r="8" spans="2:17" x14ac:dyDescent="0.3">
      <c r="B8" s="13"/>
      <c r="C8" s="2" t="s">
        <v>10</v>
      </c>
      <c r="D8" s="14">
        <v>4</v>
      </c>
      <c r="E8" s="7">
        <v>0</v>
      </c>
      <c r="F8" s="7">
        <v>0</v>
      </c>
      <c r="G8" s="7">
        <v>2</v>
      </c>
      <c r="H8" s="7">
        <v>3</v>
      </c>
      <c r="I8" s="7">
        <v>2</v>
      </c>
      <c r="J8" s="7">
        <v>1</v>
      </c>
      <c r="K8" s="7">
        <v>2</v>
      </c>
      <c r="L8" s="7">
        <v>3</v>
      </c>
      <c r="M8" s="15"/>
      <c r="N8" s="5"/>
      <c r="O8" s="16"/>
    </row>
    <row r="9" spans="2:17" ht="19.5" thickBot="1" x14ac:dyDescent="0.35">
      <c r="B9" s="17"/>
      <c r="C9" s="18" t="s">
        <v>11</v>
      </c>
      <c r="D9" s="14">
        <v>4</v>
      </c>
      <c r="E9" s="20">
        <v>1</v>
      </c>
      <c r="F9" s="20">
        <v>1</v>
      </c>
      <c r="G9" s="20">
        <v>1</v>
      </c>
      <c r="H9" s="20">
        <v>2</v>
      </c>
      <c r="I9" s="20">
        <v>2</v>
      </c>
      <c r="J9" s="20">
        <v>2</v>
      </c>
      <c r="K9" s="20">
        <v>1</v>
      </c>
      <c r="L9" s="20">
        <v>3</v>
      </c>
      <c r="M9" s="21"/>
      <c r="N9" s="22"/>
      <c r="O9" s="23"/>
    </row>
    <row r="10" spans="2:17" s="48" customFormat="1" x14ac:dyDescent="0.3">
      <c r="B10" s="58" t="s">
        <v>12</v>
      </c>
      <c r="C10" s="59"/>
      <c r="D10" s="69">
        <v>12</v>
      </c>
      <c r="E10" s="44">
        <f>SUM(E11:E13)</f>
        <v>3</v>
      </c>
      <c r="F10" s="44">
        <f t="shared" ref="F10:L10" si="1">SUM(F11:F13)</f>
        <v>4</v>
      </c>
      <c r="G10" s="44">
        <f t="shared" si="1"/>
        <v>2</v>
      </c>
      <c r="H10" s="44">
        <f t="shared" si="1"/>
        <v>5</v>
      </c>
      <c r="I10" s="44">
        <f t="shared" si="1"/>
        <v>2</v>
      </c>
      <c r="J10" s="44">
        <f t="shared" si="1"/>
        <v>4</v>
      </c>
      <c r="K10" s="44">
        <f t="shared" si="1"/>
        <v>6</v>
      </c>
      <c r="L10" s="44">
        <f t="shared" si="1"/>
        <v>7</v>
      </c>
      <c r="M10" s="60">
        <f>AVERAGE(E10:L10)</f>
        <v>4.125</v>
      </c>
      <c r="N10" s="47">
        <f>_xlfn.STDEV.P(E10:L10)</f>
        <v>1.6909686573085854</v>
      </c>
      <c r="O10" s="61"/>
    </row>
    <row r="11" spans="2:17" x14ac:dyDescent="0.3">
      <c r="B11" s="24"/>
      <c r="C11" s="2" t="s">
        <v>13</v>
      </c>
      <c r="D11" s="9">
        <v>4</v>
      </c>
      <c r="E11" s="10">
        <v>1</v>
      </c>
      <c r="F11" s="10">
        <v>1</v>
      </c>
      <c r="G11" s="10">
        <v>0</v>
      </c>
      <c r="H11" s="10">
        <v>2</v>
      </c>
      <c r="I11" s="10">
        <v>1</v>
      </c>
      <c r="J11" s="10">
        <v>2</v>
      </c>
      <c r="K11" s="10">
        <v>3</v>
      </c>
      <c r="L11" s="10">
        <v>2</v>
      </c>
      <c r="M11" s="11"/>
      <c r="N11" s="12"/>
      <c r="O11" s="25"/>
    </row>
    <row r="12" spans="2:17" x14ac:dyDescent="0.3">
      <c r="B12" s="24"/>
      <c r="C12" s="2" t="s">
        <v>14</v>
      </c>
      <c r="D12" s="9">
        <v>4</v>
      </c>
      <c r="E12" s="10">
        <v>1</v>
      </c>
      <c r="F12" s="10">
        <v>2</v>
      </c>
      <c r="G12" s="10">
        <v>1</v>
      </c>
      <c r="H12" s="10">
        <v>2</v>
      </c>
      <c r="I12" s="10">
        <v>0</v>
      </c>
      <c r="J12" s="10">
        <v>1</v>
      </c>
      <c r="K12" s="10">
        <v>2</v>
      </c>
      <c r="L12" s="10">
        <v>2</v>
      </c>
      <c r="M12" s="11"/>
      <c r="N12" s="12"/>
      <c r="O12" s="25"/>
    </row>
    <row r="13" spans="2:17" ht="19.5" thickBot="1" x14ac:dyDescent="0.35">
      <c r="B13" s="17"/>
      <c r="C13" s="18" t="s">
        <v>15</v>
      </c>
      <c r="D13" s="9">
        <v>4</v>
      </c>
      <c r="E13" s="20">
        <v>1</v>
      </c>
      <c r="F13" s="20">
        <v>1</v>
      </c>
      <c r="G13" s="20">
        <v>1</v>
      </c>
      <c r="H13" s="20">
        <v>1</v>
      </c>
      <c r="I13" s="20">
        <v>1</v>
      </c>
      <c r="J13" s="20">
        <v>1</v>
      </c>
      <c r="K13" s="20">
        <v>1</v>
      </c>
      <c r="L13" s="20">
        <v>3</v>
      </c>
      <c r="M13" s="21"/>
      <c r="N13" s="22"/>
      <c r="O13" s="23"/>
    </row>
    <row r="14" spans="2:17" s="48" customFormat="1" x14ac:dyDescent="0.3">
      <c r="B14" s="58" t="s">
        <v>16</v>
      </c>
      <c r="C14" s="59"/>
      <c r="D14" s="69">
        <v>12</v>
      </c>
      <c r="E14" s="44">
        <f>SUM(E15:E17)</f>
        <v>5</v>
      </c>
      <c r="F14" s="44">
        <f t="shared" ref="F14:L14" si="2">SUM(F15:F17)</f>
        <v>3</v>
      </c>
      <c r="G14" s="44">
        <f t="shared" si="2"/>
        <v>3</v>
      </c>
      <c r="H14" s="44">
        <f t="shared" si="2"/>
        <v>4</v>
      </c>
      <c r="I14" s="44">
        <f t="shared" si="2"/>
        <v>6</v>
      </c>
      <c r="J14" s="44">
        <f t="shared" si="2"/>
        <v>2</v>
      </c>
      <c r="K14" s="44">
        <f t="shared" si="2"/>
        <v>4</v>
      </c>
      <c r="L14" s="44">
        <f t="shared" si="2"/>
        <v>4</v>
      </c>
      <c r="M14" s="60">
        <f>AVERAGE(E14:L14)</f>
        <v>3.875</v>
      </c>
      <c r="N14" s="47">
        <f>_xlfn.STDEV.P(E14:L14)</f>
        <v>1.165922381636102</v>
      </c>
      <c r="O14" s="61"/>
      <c r="P14" s="62"/>
      <c r="Q14" s="49"/>
    </row>
    <row r="15" spans="2:17" x14ac:dyDescent="0.3">
      <c r="B15" s="24"/>
      <c r="C15" s="2" t="s">
        <v>17</v>
      </c>
      <c r="D15" s="9">
        <v>6</v>
      </c>
      <c r="E15" s="72">
        <v>5</v>
      </c>
      <c r="F15" s="10">
        <v>1</v>
      </c>
      <c r="G15" s="10">
        <v>1</v>
      </c>
      <c r="H15" s="10">
        <v>2</v>
      </c>
      <c r="I15" s="10">
        <v>3</v>
      </c>
      <c r="J15" s="10">
        <v>0</v>
      </c>
      <c r="K15" s="10">
        <v>2</v>
      </c>
      <c r="L15" s="10">
        <v>2</v>
      </c>
      <c r="M15" s="11"/>
      <c r="N15" s="12"/>
      <c r="O15" s="25"/>
    </row>
    <row r="16" spans="2:17" x14ac:dyDescent="0.3">
      <c r="B16" s="24"/>
      <c r="C16" s="2" t="s">
        <v>18</v>
      </c>
      <c r="D16" s="9">
        <v>6</v>
      </c>
      <c r="E16" s="10"/>
      <c r="F16" s="10">
        <v>2</v>
      </c>
      <c r="G16" s="10">
        <v>2</v>
      </c>
      <c r="H16" s="10">
        <v>2</v>
      </c>
      <c r="I16" s="10">
        <v>3</v>
      </c>
      <c r="J16" s="10">
        <v>2</v>
      </c>
      <c r="K16" s="10">
        <v>2</v>
      </c>
      <c r="L16" s="10">
        <v>2</v>
      </c>
      <c r="M16" s="11"/>
      <c r="N16" s="12"/>
      <c r="O16" s="25"/>
    </row>
    <row r="17" spans="2:24" ht="19.5" thickBot="1" x14ac:dyDescent="0.35">
      <c r="B17" s="17"/>
      <c r="C17" s="18"/>
      <c r="D17" s="19"/>
      <c r="E17" s="20"/>
      <c r="F17" s="20"/>
      <c r="G17" s="20"/>
      <c r="H17" s="20"/>
      <c r="I17" s="20"/>
      <c r="J17" s="20"/>
      <c r="K17" s="20"/>
      <c r="L17" s="20"/>
      <c r="M17" s="21"/>
      <c r="N17" s="22"/>
      <c r="O17" s="23"/>
    </row>
    <row r="18" spans="2:24" s="48" customFormat="1" x14ac:dyDescent="0.3">
      <c r="B18" s="53" t="s">
        <v>19</v>
      </c>
      <c r="C18" s="44"/>
      <c r="D18" s="54">
        <v>20</v>
      </c>
      <c r="E18" s="44">
        <f>SUM(E19:E23)</f>
        <v>7</v>
      </c>
      <c r="F18" s="44">
        <f t="shared" ref="F18:L18" si="3">SUM(F19:F23)</f>
        <v>17</v>
      </c>
      <c r="G18" s="44">
        <f t="shared" si="3"/>
        <v>17</v>
      </c>
      <c r="H18" s="44">
        <f t="shared" si="3"/>
        <v>19</v>
      </c>
      <c r="I18" s="44">
        <f t="shared" si="3"/>
        <v>19</v>
      </c>
      <c r="J18" s="44">
        <f t="shared" si="3"/>
        <v>18</v>
      </c>
      <c r="K18" s="44">
        <f t="shared" si="3"/>
        <v>19</v>
      </c>
      <c r="L18" s="44">
        <f t="shared" si="3"/>
        <v>18</v>
      </c>
      <c r="M18" s="55">
        <f>AVERAGE(E18:L18)</f>
        <v>16.75</v>
      </c>
      <c r="N18" s="47">
        <f>_xlfn.STDEV.P(E18:L18)</f>
        <v>3.7666297933298409</v>
      </c>
      <c r="O18" s="56"/>
      <c r="S18" s="57"/>
      <c r="T18" s="57"/>
      <c r="U18" s="57"/>
      <c r="V18" s="57"/>
      <c r="W18" s="57"/>
      <c r="X18" s="57"/>
    </row>
    <row r="19" spans="2:24" x14ac:dyDescent="0.3">
      <c r="B19" s="24"/>
      <c r="C19" s="2" t="s">
        <v>20</v>
      </c>
      <c r="D19" s="9">
        <v>4</v>
      </c>
      <c r="E19" s="10">
        <v>1</v>
      </c>
      <c r="F19" s="10">
        <v>3</v>
      </c>
      <c r="G19" s="10">
        <v>3</v>
      </c>
      <c r="H19" s="10">
        <v>4</v>
      </c>
      <c r="I19" s="10">
        <v>4</v>
      </c>
      <c r="J19" s="10">
        <v>3</v>
      </c>
      <c r="K19" s="10">
        <v>4</v>
      </c>
      <c r="L19" s="10">
        <v>4</v>
      </c>
      <c r="M19" s="11"/>
      <c r="N19" s="12"/>
      <c r="O19" s="25"/>
      <c r="P19" s="2"/>
      <c r="Q19" s="2"/>
    </row>
    <row r="20" spans="2:24" ht="37.5" x14ac:dyDescent="0.3">
      <c r="B20" s="24"/>
      <c r="C20" s="26" t="s">
        <v>21</v>
      </c>
      <c r="D20" s="9">
        <v>4</v>
      </c>
      <c r="E20" s="10">
        <v>1</v>
      </c>
      <c r="F20" s="72">
        <v>4</v>
      </c>
      <c r="G20" s="72">
        <v>4</v>
      </c>
      <c r="H20" s="72">
        <v>4</v>
      </c>
      <c r="I20" s="10">
        <v>4</v>
      </c>
      <c r="J20" s="10">
        <v>4</v>
      </c>
      <c r="K20" s="10">
        <v>4</v>
      </c>
      <c r="L20" s="10">
        <v>4</v>
      </c>
      <c r="M20" s="11"/>
      <c r="N20" s="12"/>
      <c r="O20" s="25"/>
    </row>
    <row r="21" spans="2:24" x14ac:dyDescent="0.3">
      <c r="B21" s="24"/>
      <c r="C21" s="2" t="s">
        <v>22</v>
      </c>
      <c r="D21" s="9">
        <v>4</v>
      </c>
      <c r="E21" s="10">
        <v>1</v>
      </c>
      <c r="F21" s="10">
        <v>3</v>
      </c>
      <c r="G21" s="10">
        <v>3</v>
      </c>
      <c r="H21" s="10">
        <v>4</v>
      </c>
      <c r="I21" s="10">
        <v>4</v>
      </c>
      <c r="J21" s="10">
        <v>4</v>
      </c>
      <c r="K21" s="10">
        <v>4</v>
      </c>
      <c r="L21" s="10">
        <v>3</v>
      </c>
      <c r="M21" s="11"/>
      <c r="N21" s="12"/>
      <c r="O21" s="25"/>
    </row>
    <row r="22" spans="2:24" x14ac:dyDescent="0.3">
      <c r="B22" s="24"/>
      <c r="C22" s="2" t="s">
        <v>23</v>
      </c>
      <c r="D22" s="9">
        <v>4</v>
      </c>
      <c r="E22" s="10">
        <v>2</v>
      </c>
      <c r="F22" s="10">
        <v>4</v>
      </c>
      <c r="G22" s="10">
        <v>4</v>
      </c>
      <c r="H22" s="10">
        <v>3</v>
      </c>
      <c r="I22" s="10">
        <v>3</v>
      </c>
      <c r="J22" s="10">
        <v>4</v>
      </c>
      <c r="K22" s="10">
        <v>4</v>
      </c>
      <c r="L22" s="10">
        <v>4</v>
      </c>
      <c r="M22" s="11"/>
      <c r="N22" s="12"/>
      <c r="O22" s="25"/>
    </row>
    <row r="23" spans="2:24" ht="19.5" thickBot="1" x14ac:dyDescent="0.35">
      <c r="B23" s="17"/>
      <c r="C23" s="2" t="s">
        <v>24</v>
      </c>
      <c r="D23" s="19">
        <v>4</v>
      </c>
      <c r="E23" s="20">
        <v>2</v>
      </c>
      <c r="F23" s="20">
        <v>3</v>
      </c>
      <c r="G23" s="20">
        <v>3</v>
      </c>
      <c r="H23" s="20">
        <v>4</v>
      </c>
      <c r="I23" s="20">
        <v>4</v>
      </c>
      <c r="J23" s="20">
        <v>3</v>
      </c>
      <c r="K23" s="20">
        <v>3</v>
      </c>
      <c r="L23" s="20">
        <v>3</v>
      </c>
      <c r="M23" s="21"/>
      <c r="N23" s="22"/>
      <c r="O23" s="23"/>
    </row>
    <row r="24" spans="2:24" s="48" customFormat="1" x14ac:dyDescent="0.3">
      <c r="B24" s="49" t="s">
        <v>25</v>
      </c>
      <c r="C24" s="44"/>
      <c r="D24" s="50">
        <v>16</v>
      </c>
      <c r="E24" s="44">
        <f>SUM(E25:E28)</f>
        <v>3</v>
      </c>
      <c r="F24" s="44">
        <f t="shared" ref="F24:L24" si="4">SUM(F25:F28)</f>
        <v>7</v>
      </c>
      <c r="G24" s="44">
        <f t="shared" si="4"/>
        <v>7</v>
      </c>
      <c r="H24" s="44">
        <f t="shared" si="4"/>
        <v>12</v>
      </c>
      <c r="I24" s="44">
        <f t="shared" si="4"/>
        <v>11</v>
      </c>
      <c r="J24" s="44">
        <f t="shared" si="4"/>
        <v>10</v>
      </c>
      <c r="K24" s="44">
        <f t="shared" si="4"/>
        <v>10</v>
      </c>
      <c r="L24" s="44">
        <f t="shared" si="4"/>
        <v>14</v>
      </c>
      <c r="M24" s="46">
        <f>AVERAGE(E24:L24)</f>
        <v>9.25</v>
      </c>
      <c r="N24" s="47">
        <f>_xlfn.STDEV.P(E24:L24)</f>
        <v>3.2307119958300214</v>
      </c>
      <c r="O24" s="51"/>
    </row>
    <row r="25" spans="2:24" ht="37.5" x14ac:dyDescent="0.3">
      <c r="B25" s="2"/>
      <c r="C25" s="27" t="s">
        <v>21</v>
      </c>
      <c r="D25" s="9">
        <v>4</v>
      </c>
      <c r="E25" s="7">
        <v>1</v>
      </c>
      <c r="F25" s="7">
        <v>2</v>
      </c>
      <c r="G25" s="7">
        <v>2</v>
      </c>
      <c r="H25" s="7">
        <v>4</v>
      </c>
      <c r="I25" s="7">
        <v>3</v>
      </c>
      <c r="J25" s="7">
        <v>3</v>
      </c>
      <c r="K25" s="7">
        <v>3</v>
      </c>
      <c r="L25" s="7">
        <v>4</v>
      </c>
      <c r="M25" s="4"/>
      <c r="N25" s="5"/>
      <c r="O25" s="5"/>
    </row>
    <row r="26" spans="2:24" x14ac:dyDescent="0.3">
      <c r="B26" s="2"/>
      <c r="C26" s="1" t="s">
        <v>22</v>
      </c>
      <c r="D26" s="9">
        <v>4</v>
      </c>
      <c r="E26" s="7">
        <v>1</v>
      </c>
      <c r="F26" s="7">
        <v>2</v>
      </c>
      <c r="G26" s="7">
        <v>2</v>
      </c>
      <c r="H26" s="7">
        <v>4</v>
      </c>
      <c r="I26" s="7">
        <v>4</v>
      </c>
      <c r="J26" s="7">
        <v>3</v>
      </c>
      <c r="K26" s="7">
        <v>3</v>
      </c>
      <c r="L26" s="7">
        <v>4</v>
      </c>
      <c r="M26" s="4"/>
      <c r="N26" s="5"/>
      <c r="O26" s="5"/>
      <c r="P26" s="2"/>
      <c r="Q26" s="2"/>
    </row>
    <row r="27" spans="2:24" x14ac:dyDescent="0.3">
      <c r="B27" s="2"/>
      <c r="C27" s="1" t="s">
        <v>23</v>
      </c>
      <c r="D27" s="9">
        <v>4</v>
      </c>
      <c r="E27" s="7">
        <v>1</v>
      </c>
      <c r="F27" s="7">
        <v>1</v>
      </c>
      <c r="G27" s="7">
        <v>1</v>
      </c>
      <c r="H27" s="7">
        <v>2</v>
      </c>
      <c r="I27" s="7">
        <v>1</v>
      </c>
      <c r="J27" s="7">
        <v>2</v>
      </c>
      <c r="K27" s="7">
        <v>2</v>
      </c>
      <c r="L27" s="7">
        <v>3</v>
      </c>
      <c r="M27" s="4"/>
      <c r="N27" s="5"/>
      <c r="O27" s="5"/>
    </row>
    <row r="28" spans="2:24" ht="19.5" thickBot="1" x14ac:dyDescent="0.35">
      <c r="B28" s="2"/>
      <c r="C28" s="18" t="s">
        <v>24</v>
      </c>
      <c r="D28" s="19">
        <v>4</v>
      </c>
      <c r="E28" s="7">
        <v>0</v>
      </c>
      <c r="F28" s="7">
        <v>2</v>
      </c>
      <c r="G28" s="7">
        <v>2</v>
      </c>
      <c r="H28" s="7">
        <v>2</v>
      </c>
      <c r="I28" s="7">
        <v>3</v>
      </c>
      <c r="J28" s="7">
        <v>2</v>
      </c>
      <c r="K28" s="7">
        <v>2</v>
      </c>
      <c r="L28" s="7">
        <v>3</v>
      </c>
      <c r="M28" s="4"/>
      <c r="N28" s="5"/>
      <c r="O28" s="5"/>
    </row>
    <row r="29" spans="2:24" s="48" customFormat="1" x14ac:dyDescent="0.3">
      <c r="B29" s="49" t="s">
        <v>26</v>
      </c>
      <c r="C29" s="49"/>
      <c r="D29" s="50">
        <v>16</v>
      </c>
      <c r="E29" s="44">
        <f>SUM(E30:E33)</f>
        <v>2</v>
      </c>
      <c r="F29" s="44">
        <f t="shared" ref="F29:L29" si="5">SUM(F30:F33)</f>
        <v>7</v>
      </c>
      <c r="G29" s="44">
        <f t="shared" si="5"/>
        <v>8</v>
      </c>
      <c r="H29" s="44">
        <f t="shared" si="5"/>
        <v>10</v>
      </c>
      <c r="I29" s="44">
        <f t="shared" si="5"/>
        <v>11</v>
      </c>
      <c r="J29" s="44">
        <f t="shared" si="5"/>
        <v>9</v>
      </c>
      <c r="K29" s="44">
        <f t="shared" si="5"/>
        <v>10</v>
      </c>
      <c r="L29" s="44">
        <f t="shared" si="5"/>
        <v>11</v>
      </c>
      <c r="M29" s="46">
        <f>AVERAGE(E29:L29)</f>
        <v>8.5</v>
      </c>
      <c r="N29" s="47">
        <f>_xlfn.STDEV.P(E29:L29)</f>
        <v>2.7838821814150108</v>
      </c>
      <c r="O29" s="51"/>
    </row>
    <row r="30" spans="2:24" ht="37.5" x14ac:dyDescent="0.3">
      <c r="B30" s="2"/>
      <c r="C30" s="27" t="s">
        <v>21</v>
      </c>
      <c r="D30" s="9">
        <v>4</v>
      </c>
      <c r="E30" s="7">
        <v>1</v>
      </c>
      <c r="F30" s="7">
        <v>2</v>
      </c>
      <c r="G30" s="7">
        <v>3</v>
      </c>
      <c r="H30" s="7">
        <v>3</v>
      </c>
      <c r="I30" s="70">
        <v>4</v>
      </c>
      <c r="J30" s="7">
        <v>3</v>
      </c>
      <c r="K30" s="7">
        <v>3</v>
      </c>
      <c r="L30" s="70">
        <v>4</v>
      </c>
      <c r="M30" s="4"/>
      <c r="N30" s="5"/>
      <c r="O30" s="5"/>
    </row>
    <row r="31" spans="2:24" x14ac:dyDescent="0.3">
      <c r="B31" s="2"/>
      <c r="C31" s="1" t="s">
        <v>22</v>
      </c>
      <c r="D31" s="9">
        <v>4</v>
      </c>
      <c r="E31" s="7">
        <v>0</v>
      </c>
      <c r="F31" s="7">
        <v>2</v>
      </c>
      <c r="G31" s="7">
        <v>2</v>
      </c>
      <c r="H31" s="7">
        <v>3</v>
      </c>
      <c r="I31" s="7">
        <v>3</v>
      </c>
      <c r="J31" s="7">
        <v>2</v>
      </c>
      <c r="K31" s="7">
        <v>3</v>
      </c>
      <c r="L31" s="7">
        <v>3</v>
      </c>
      <c r="M31" s="4"/>
      <c r="N31" s="5"/>
      <c r="O31" s="5"/>
      <c r="P31" s="2"/>
      <c r="Q31" s="2"/>
    </row>
    <row r="32" spans="2:24" x14ac:dyDescent="0.3">
      <c r="B32" s="2"/>
      <c r="C32" s="1" t="s">
        <v>23</v>
      </c>
      <c r="D32" s="9">
        <v>4</v>
      </c>
      <c r="E32" s="7">
        <v>1</v>
      </c>
      <c r="F32" s="7">
        <v>1</v>
      </c>
      <c r="G32" s="7">
        <v>1</v>
      </c>
      <c r="H32" s="7">
        <v>2</v>
      </c>
      <c r="I32" s="7">
        <v>2</v>
      </c>
      <c r="J32" s="7">
        <v>2</v>
      </c>
      <c r="K32" s="7">
        <v>2</v>
      </c>
      <c r="L32" s="7">
        <v>2</v>
      </c>
      <c r="M32" s="4"/>
      <c r="N32" s="5"/>
      <c r="O32" s="5"/>
    </row>
    <row r="33" spans="2:17" ht="19.5" thickBot="1" x14ac:dyDescent="0.35">
      <c r="B33" s="2"/>
      <c r="C33" s="18" t="s">
        <v>24</v>
      </c>
      <c r="D33" s="19">
        <v>4</v>
      </c>
      <c r="E33" s="7">
        <v>0</v>
      </c>
      <c r="F33" s="7">
        <v>2</v>
      </c>
      <c r="G33" s="7">
        <v>2</v>
      </c>
      <c r="H33" s="7">
        <v>2</v>
      </c>
      <c r="I33" s="7">
        <v>2</v>
      </c>
      <c r="J33" s="7">
        <v>2</v>
      </c>
      <c r="K33" s="7">
        <v>2</v>
      </c>
      <c r="L33" s="7">
        <v>2</v>
      </c>
      <c r="M33" s="4"/>
      <c r="N33" s="5"/>
      <c r="O33" s="5"/>
    </row>
    <row r="34" spans="2:17" s="48" customFormat="1" x14ac:dyDescent="0.3">
      <c r="B34" s="49" t="s">
        <v>27</v>
      </c>
      <c r="C34" s="49"/>
      <c r="D34" s="50">
        <v>16</v>
      </c>
      <c r="E34" s="44">
        <f>SUM(E35:E38)</f>
        <v>2</v>
      </c>
      <c r="F34" s="44">
        <f t="shared" ref="F34:L34" si="6">SUM(F35:F38)</f>
        <v>7</v>
      </c>
      <c r="G34" s="44">
        <f t="shared" si="6"/>
        <v>13</v>
      </c>
      <c r="H34" s="44">
        <f t="shared" si="6"/>
        <v>9</v>
      </c>
      <c r="I34" s="44">
        <f t="shared" si="6"/>
        <v>13</v>
      </c>
      <c r="J34" s="44">
        <f t="shared" si="6"/>
        <v>14</v>
      </c>
      <c r="K34" s="44">
        <f t="shared" si="6"/>
        <v>11</v>
      </c>
      <c r="L34" s="44">
        <f t="shared" si="6"/>
        <v>10</v>
      </c>
      <c r="M34" s="46">
        <f>AVERAGE(E34:L34)</f>
        <v>9.875</v>
      </c>
      <c r="N34" s="47">
        <f>_xlfn.STDEV.P(E34:L34)</f>
        <v>3.6890886408434267</v>
      </c>
      <c r="O34" s="51"/>
    </row>
    <row r="35" spans="2:17" ht="37.5" x14ac:dyDescent="0.3">
      <c r="B35" s="2"/>
      <c r="C35" s="27" t="s">
        <v>21</v>
      </c>
      <c r="D35" s="6">
        <v>4</v>
      </c>
      <c r="E35" s="7">
        <v>1</v>
      </c>
      <c r="F35" s="7">
        <v>2</v>
      </c>
      <c r="G35" s="70">
        <v>4</v>
      </c>
      <c r="H35" s="70">
        <v>3</v>
      </c>
      <c r="I35" s="70">
        <v>4</v>
      </c>
      <c r="J35" s="70">
        <v>4</v>
      </c>
      <c r="K35" s="7">
        <v>4</v>
      </c>
      <c r="L35" s="7">
        <v>3</v>
      </c>
      <c r="M35" s="4"/>
      <c r="N35" s="5"/>
      <c r="O35" s="5"/>
    </row>
    <row r="36" spans="2:17" x14ac:dyDescent="0.3">
      <c r="B36" s="2"/>
      <c r="C36" s="1" t="s">
        <v>22</v>
      </c>
      <c r="D36" s="6">
        <v>4</v>
      </c>
      <c r="E36" s="7">
        <v>0</v>
      </c>
      <c r="F36" s="7">
        <v>1</v>
      </c>
      <c r="G36" s="7">
        <v>3</v>
      </c>
      <c r="H36" s="7">
        <v>2</v>
      </c>
      <c r="I36" s="7">
        <v>4</v>
      </c>
      <c r="J36" s="7">
        <v>4</v>
      </c>
      <c r="K36" s="7">
        <v>3</v>
      </c>
      <c r="L36" s="7">
        <v>2</v>
      </c>
      <c r="M36" s="4"/>
      <c r="N36" s="5"/>
      <c r="O36" s="5"/>
      <c r="P36" s="2"/>
      <c r="Q36" s="2"/>
    </row>
    <row r="37" spans="2:17" x14ac:dyDescent="0.3">
      <c r="B37" s="2"/>
      <c r="C37" s="1" t="s">
        <v>23</v>
      </c>
      <c r="D37" s="6">
        <v>4</v>
      </c>
      <c r="E37" s="7">
        <v>0</v>
      </c>
      <c r="F37" s="7">
        <v>1</v>
      </c>
      <c r="G37" s="7">
        <v>3</v>
      </c>
      <c r="H37" s="7">
        <v>1</v>
      </c>
      <c r="I37" s="7">
        <v>2</v>
      </c>
      <c r="J37" s="7">
        <v>3</v>
      </c>
      <c r="K37" s="7">
        <v>2</v>
      </c>
      <c r="L37" s="7">
        <v>2</v>
      </c>
      <c r="M37" s="4"/>
      <c r="N37" s="5"/>
      <c r="O37" s="5"/>
    </row>
    <row r="38" spans="2:17" ht="19.5" thickBot="1" x14ac:dyDescent="0.35">
      <c r="B38" s="2"/>
      <c r="C38" s="18" t="s">
        <v>24</v>
      </c>
      <c r="D38" s="6">
        <v>4</v>
      </c>
      <c r="E38" s="7">
        <v>1</v>
      </c>
      <c r="F38" s="7">
        <v>3</v>
      </c>
      <c r="G38" s="7">
        <v>3</v>
      </c>
      <c r="H38" s="7">
        <v>3</v>
      </c>
      <c r="I38" s="7">
        <v>3</v>
      </c>
      <c r="J38" s="7">
        <v>3</v>
      </c>
      <c r="K38" s="7">
        <v>2</v>
      </c>
      <c r="L38" s="7">
        <v>3</v>
      </c>
      <c r="M38" s="4"/>
      <c r="N38" s="5"/>
      <c r="O38" s="5"/>
    </row>
    <row r="39" spans="2:17" s="48" customFormat="1" x14ac:dyDescent="0.3">
      <c r="B39" s="49" t="s">
        <v>28</v>
      </c>
      <c r="C39" s="49"/>
      <c r="D39" s="50">
        <v>16</v>
      </c>
      <c r="E39" s="44">
        <f>SUM(E40:E43)</f>
        <v>2</v>
      </c>
      <c r="F39" s="44">
        <f t="shared" ref="F39:L39" si="7">SUM(F40:F43)</f>
        <v>12</v>
      </c>
      <c r="G39" s="44">
        <f t="shared" si="7"/>
        <v>14</v>
      </c>
      <c r="H39" s="44">
        <f t="shared" si="7"/>
        <v>14</v>
      </c>
      <c r="I39" s="44">
        <f t="shared" si="7"/>
        <v>14</v>
      </c>
      <c r="J39" s="44">
        <f t="shared" si="7"/>
        <v>14</v>
      </c>
      <c r="K39" s="44">
        <f t="shared" si="7"/>
        <v>14</v>
      </c>
      <c r="L39" s="44">
        <f t="shared" si="7"/>
        <v>13</v>
      </c>
      <c r="M39" s="46">
        <f>AVERAGE(E39:L39)</f>
        <v>12.125</v>
      </c>
      <c r="N39" s="47">
        <f>_xlfn.STDEV.P(E39:L39)</f>
        <v>3.8870779513665532</v>
      </c>
      <c r="O39" s="51"/>
    </row>
    <row r="40" spans="2:17" ht="37.5" x14ac:dyDescent="0.3">
      <c r="B40" s="2"/>
      <c r="C40" s="27" t="s">
        <v>21</v>
      </c>
      <c r="D40" s="9">
        <v>4</v>
      </c>
      <c r="E40" s="7">
        <v>1</v>
      </c>
      <c r="F40" s="7">
        <v>3</v>
      </c>
      <c r="G40" s="7">
        <v>4</v>
      </c>
      <c r="H40" s="7">
        <v>4</v>
      </c>
      <c r="I40" s="7">
        <v>4</v>
      </c>
      <c r="J40" s="7">
        <v>4</v>
      </c>
      <c r="K40" s="7">
        <v>4</v>
      </c>
      <c r="L40" s="7">
        <v>4</v>
      </c>
      <c r="M40" s="4"/>
      <c r="N40" s="5"/>
      <c r="O40" s="5"/>
    </row>
    <row r="41" spans="2:17" x14ac:dyDescent="0.3">
      <c r="B41" s="2"/>
      <c r="C41" s="1" t="s">
        <v>22</v>
      </c>
      <c r="D41" s="9">
        <v>4</v>
      </c>
      <c r="E41" s="7">
        <v>0</v>
      </c>
      <c r="F41" s="7">
        <v>3</v>
      </c>
      <c r="G41" s="7">
        <v>3</v>
      </c>
      <c r="H41" s="7">
        <v>4</v>
      </c>
      <c r="I41" s="7">
        <v>4</v>
      </c>
      <c r="J41" s="7">
        <v>4</v>
      </c>
      <c r="K41" s="7">
        <v>4</v>
      </c>
      <c r="L41" s="7">
        <v>3</v>
      </c>
      <c r="M41" s="4"/>
      <c r="N41" s="5"/>
      <c r="O41" s="5"/>
      <c r="P41" s="2"/>
    </row>
    <row r="42" spans="2:17" x14ac:dyDescent="0.3">
      <c r="B42" s="2"/>
      <c r="C42" s="1" t="s">
        <v>23</v>
      </c>
      <c r="D42" s="9">
        <v>4</v>
      </c>
      <c r="E42" s="7">
        <v>1</v>
      </c>
      <c r="F42" s="7">
        <v>3</v>
      </c>
      <c r="G42" s="7">
        <v>4</v>
      </c>
      <c r="H42" s="7">
        <v>3</v>
      </c>
      <c r="I42" s="7">
        <v>3</v>
      </c>
      <c r="J42" s="7">
        <v>3</v>
      </c>
      <c r="K42" s="7">
        <v>3</v>
      </c>
      <c r="L42" s="7">
        <v>3</v>
      </c>
      <c r="M42" s="4"/>
      <c r="N42" s="5"/>
      <c r="O42" s="5"/>
    </row>
    <row r="43" spans="2:17" ht="19.5" thickBot="1" x14ac:dyDescent="0.35">
      <c r="B43" s="2"/>
      <c r="C43" s="18" t="s">
        <v>24</v>
      </c>
      <c r="D43" s="19">
        <v>4</v>
      </c>
      <c r="E43" s="7">
        <v>0</v>
      </c>
      <c r="F43" s="7">
        <v>3</v>
      </c>
      <c r="G43" s="7">
        <v>3</v>
      </c>
      <c r="H43" s="7">
        <v>3</v>
      </c>
      <c r="I43" s="7">
        <v>3</v>
      </c>
      <c r="J43" s="7">
        <v>3</v>
      </c>
      <c r="K43" s="7">
        <v>3</v>
      </c>
      <c r="L43" s="7">
        <v>3</v>
      </c>
      <c r="M43" s="4"/>
      <c r="N43" s="5"/>
      <c r="O43" s="5"/>
    </row>
    <row r="44" spans="2:17" s="48" customFormat="1" x14ac:dyDescent="0.3">
      <c r="B44" s="49" t="s">
        <v>29</v>
      </c>
      <c r="C44" s="49"/>
      <c r="D44" s="50">
        <v>16</v>
      </c>
      <c r="E44" s="44">
        <f>SUM(E45:E48)</f>
        <v>4</v>
      </c>
      <c r="F44" s="44">
        <f t="shared" ref="F44:L44" si="8">SUM(F45:F48)</f>
        <v>10</v>
      </c>
      <c r="G44" s="44">
        <f t="shared" si="8"/>
        <v>15</v>
      </c>
      <c r="H44" s="44">
        <f t="shared" si="8"/>
        <v>14</v>
      </c>
      <c r="I44" s="44">
        <f t="shared" si="8"/>
        <v>14</v>
      </c>
      <c r="J44" s="44">
        <f t="shared" si="8"/>
        <v>10</v>
      </c>
      <c r="K44" s="44">
        <f t="shared" si="8"/>
        <v>13</v>
      </c>
      <c r="L44" s="44">
        <f t="shared" si="8"/>
        <v>14</v>
      </c>
      <c r="M44" s="46">
        <f>AVERAGE(E44:L44)</f>
        <v>11.75</v>
      </c>
      <c r="N44" s="47">
        <f>_xlfn.STDEV.P(E44:L44)</f>
        <v>3.4186985827943359</v>
      </c>
      <c r="O44" s="51"/>
    </row>
    <row r="45" spans="2:17" ht="37.5" x14ac:dyDescent="0.3">
      <c r="B45" s="2"/>
      <c r="C45" s="27" t="s">
        <v>21</v>
      </c>
      <c r="D45" s="6">
        <v>4</v>
      </c>
      <c r="E45" s="7">
        <v>0</v>
      </c>
      <c r="F45" s="7">
        <v>3</v>
      </c>
      <c r="G45" s="7">
        <v>4</v>
      </c>
      <c r="H45" s="7">
        <v>4</v>
      </c>
      <c r="I45" s="7">
        <v>4</v>
      </c>
      <c r="J45" s="7">
        <v>4</v>
      </c>
      <c r="K45" s="7">
        <v>4</v>
      </c>
      <c r="L45" s="70">
        <v>4</v>
      </c>
      <c r="M45" s="4"/>
      <c r="N45" s="5"/>
      <c r="O45" s="5"/>
    </row>
    <row r="46" spans="2:17" x14ac:dyDescent="0.3">
      <c r="B46" s="2"/>
      <c r="C46" s="1" t="s">
        <v>22</v>
      </c>
      <c r="D46" s="6">
        <v>4</v>
      </c>
      <c r="E46" s="7">
        <v>1</v>
      </c>
      <c r="F46" s="7">
        <v>2</v>
      </c>
      <c r="G46" s="7">
        <v>4</v>
      </c>
      <c r="H46" s="7">
        <v>4</v>
      </c>
      <c r="I46" s="7">
        <v>4</v>
      </c>
      <c r="J46" s="7">
        <v>3</v>
      </c>
      <c r="K46" s="7">
        <v>4</v>
      </c>
      <c r="L46" s="7">
        <v>4</v>
      </c>
      <c r="M46" s="4"/>
      <c r="N46" s="5"/>
      <c r="O46" s="5"/>
      <c r="P46" s="2"/>
      <c r="Q46" s="2"/>
    </row>
    <row r="47" spans="2:17" x14ac:dyDescent="0.3">
      <c r="B47" s="2"/>
      <c r="C47" s="1" t="s">
        <v>23</v>
      </c>
      <c r="D47" s="6">
        <v>4</v>
      </c>
      <c r="E47" s="7">
        <v>3</v>
      </c>
      <c r="F47" s="7">
        <v>2</v>
      </c>
      <c r="G47" s="7">
        <v>4</v>
      </c>
      <c r="H47" s="7">
        <v>4</v>
      </c>
      <c r="I47" s="7">
        <v>4</v>
      </c>
      <c r="J47" s="7">
        <v>2</v>
      </c>
      <c r="K47" s="7">
        <v>3</v>
      </c>
      <c r="L47" s="7">
        <v>4</v>
      </c>
      <c r="M47" s="4"/>
      <c r="N47" s="5"/>
      <c r="O47" s="5"/>
    </row>
    <row r="48" spans="2:17" ht="19.5" thickBot="1" x14ac:dyDescent="0.35">
      <c r="B48" s="2"/>
      <c r="C48" s="18" t="s">
        <v>24</v>
      </c>
      <c r="D48" s="6">
        <v>4</v>
      </c>
      <c r="E48" s="7">
        <v>0</v>
      </c>
      <c r="F48" s="7">
        <v>3</v>
      </c>
      <c r="G48" s="7">
        <v>3</v>
      </c>
      <c r="H48" s="7">
        <v>2</v>
      </c>
      <c r="I48" s="7">
        <v>2</v>
      </c>
      <c r="J48" s="7">
        <v>1</v>
      </c>
      <c r="K48" s="7">
        <v>2</v>
      </c>
      <c r="L48" s="7">
        <v>2</v>
      </c>
      <c r="M48" s="4"/>
      <c r="N48" s="5"/>
      <c r="O48" s="5"/>
    </row>
    <row r="49" spans="2:17" s="48" customFormat="1" x14ac:dyDescent="0.3">
      <c r="B49" s="49" t="s">
        <v>30</v>
      </c>
      <c r="C49" s="49"/>
      <c r="D49" s="50">
        <v>16</v>
      </c>
      <c r="E49" s="44">
        <f>SUM(E50:E53)</f>
        <v>2</v>
      </c>
      <c r="F49" s="44">
        <f t="shared" ref="F49:L49" si="9">SUM(F50:F53)</f>
        <v>5</v>
      </c>
      <c r="G49" s="44">
        <f t="shared" si="9"/>
        <v>15</v>
      </c>
      <c r="H49" s="44">
        <f t="shared" si="9"/>
        <v>13</v>
      </c>
      <c r="I49" s="44">
        <f t="shared" si="9"/>
        <v>12</v>
      </c>
      <c r="J49" s="44">
        <f t="shared" si="9"/>
        <v>10</v>
      </c>
      <c r="K49" s="44">
        <f t="shared" si="9"/>
        <v>11</v>
      </c>
      <c r="L49" s="44">
        <f t="shared" si="9"/>
        <v>14</v>
      </c>
      <c r="M49" s="46">
        <f>AVERAGE(E49:L49)</f>
        <v>10.25</v>
      </c>
      <c r="N49" s="47">
        <f>_xlfn.STDEV.P(E49:L49)</f>
        <v>4.235268586524354</v>
      </c>
      <c r="O49" s="51"/>
    </row>
    <row r="50" spans="2:17" ht="37.5" x14ac:dyDescent="0.3">
      <c r="B50" s="2"/>
      <c r="C50" s="27" t="s">
        <v>21</v>
      </c>
      <c r="D50" s="9">
        <v>4</v>
      </c>
      <c r="E50" s="7">
        <v>0</v>
      </c>
      <c r="F50" s="7">
        <v>2</v>
      </c>
      <c r="G50" s="7">
        <v>4</v>
      </c>
      <c r="H50" s="7">
        <v>4</v>
      </c>
      <c r="I50" s="7">
        <v>3</v>
      </c>
      <c r="J50" s="7">
        <v>4</v>
      </c>
      <c r="K50" s="7">
        <v>3</v>
      </c>
      <c r="L50" s="7">
        <v>4</v>
      </c>
      <c r="M50" s="4"/>
      <c r="N50" s="5"/>
      <c r="O50" s="5"/>
    </row>
    <row r="51" spans="2:17" x14ac:dyDescent="0.3">
      <c r="B51" s="2"/>
      <c r="C51" s="1" t="s">
        <v>22</v>
      </c>
      <c r="D51" s="9">
        <v>4</v>
      </c>
      <c r="E51" s="7">
        <v>1</v>
      </c>
      <c r="F51" s="7">
        <v>1</v>
      </c>
      <c r="G51" s="7">
        <v>4</v>
      </c>
      <c r="H51" s="7">
        <v>4</v>
      </c>
      <c r="I51" s="7">
        <v>4</v>
      </c>
      <c r="J51" s="7">
        <v>3</v>
      </c>
      <c r="K51" s="7">
        <v>3</v>
      </c>
      <c r="L51" s="7">
        <v>4</v>
      </c>
      <c r="M51" s="4"/>
      <c r="N51" s="5"/>
      <c r="O51" s="5"/>
      <c r="P51" s="2"/>
      <c r="Q51" s="2"/>
    </row>
    <row r="52" spans="2:17" x14ac:dyDescent="0.3">
      <c r="B52" s="2"/>
      <c r="C52" s="1" t="s">
        <v>23</v>
      </c>
      <c r="D52" s="9">
        <v>4</v>
      </c>
      <c r="E52" s="7">
        <v>1</v>
      </c>
      <c r="F52" s="7">
        <v>1</v>
      </c>
      <c r="G52" s="7">
        <v>4</v>
      </c>
      <c r="H52" s="7">
        <v>3</v>
      </c>
      <c r="I52" s="7">
        <v>3</v>
      </c>
      <c r="J52" s="7">
        <v>2</v>
      </c>
      <c r="K52" s="7">
        <v>3</v>
      </c>
      <c r="L52" s="7">
        <v>4</v>
      </c>
      <c r="M52" s="4"/>
      <c r="N52" s="5"/>
      <c r="O52" s="5"/>
    </row>
    <row r="53" spans="2:17" ht="19.5" thickBot="1" x14ac:dyDescent="0.35">
      <c r="B53" s="2"/>
      <c r="C53" s="18" t="s">
        <v>24</v>
      </c>
      <c r="D53" s="19">
        <v>4</v>
      </c>
      <c r="E53" s="7">
        <v>0</v>
      </c>
      <c r="F53" s="7">
        <v>1</v>
      </c>
      <c r="G53" s="7">
        <v>3</v>
      </c>
      <c r="H53" s="7">
        <v>2</v>
      </c>
      <c r="I53" s="7">
        <v>2</v>
      </c>
      <c r="J53" s="7">
        <v>1</v>
      </c>
      <c r="K53" s="7">
        <v>2</v>
      </c>
      <c r="L53" s="7">
        <v>2</v>
      </c>
      <c r="M53" s="4"/>
      <c r="N53" s="5"/>
      <c r="O53" s="5"/>
    </row>
    <row r="54" spans="2:17" s="48" customFormat="1" x14ac:dyDescent="0.3">
      <c r="B54" s="49" t="s">
        <v>31</v>
      </c>
      <c r="C54" s="49"/>
      <c r="D54" s="50">
        <v>16</v>
      </c>
      <c r="E54" s="44">
        <f>SUM(E55:E58)</f>
        <v>2</v>
      </c>
      <c r="F54" s="44">
        <f t="shared" ref="F54:L54" si="10">SUM(F55:F58)</f>
        <v>9</v>
      </c>
      <c r="G54" s="44">
        <f t="shared" si="10"/>
        <v>8</v>
      </c>
      <c r="H54" s="44">
        <f t="shared" si="10"/>
        <v>9</v>
      </c>
      <c r="I54" s="44">
        <f t="shared" si="10"/>
        <v>14</v>
      </c>
      <c r="J54" s="44">
        <f t="shared" si="10"/>
        <v>13</v>
      </c>
      <c r="K54" s="44">
        <f t="shared" si="10"/>
        <v>14</v>
      </c>
      <c r="L54" s="44">
        <f t="shared" si="10"/>
        <v>13</v>
      </c>
      <c r="M54" s="46">
        <f>AVERAGE(E54:L54)</f>
        <v>10.25</v>
      </c>
      <c r="N54" s="47">
        <f>_xlfn.STDEV.P(E54:L54)</f>
        <v>3.8649062084350767</v>
      </c>
      <c r="O54" s="52"/>
    </row>
    <row r="55" spans="2:17" x14ac:dyDescent="0.3">
      <c r="B55" s="2"/>
      <c r="C55" s="27" t="s">
        <v>32</v>
      </c>
      <c r="D55" s="9">
        <v>4</v>
      </c>
      <c r="E55" s="7">
        <v>0</v>
      </c>
      <c r="F55" s="7">
        <v>2</v>
      </c>
      <c r="G55" s="7">
        <v>3</v>
      </c>
      <c r="H55" s="7">
        <v>3</v>
      </c>
      <c r="I55" s="70">
        <v>4</v>
      </c>
      <c r="J55" s="7">
        <v>4</v>
      </c>
      <c r="K55" s="7">
        <v>4</v>
      </c>
      <c r="L55" s="7">
        <v>4</v>
      </c>
      <c r="M55" s="4"/>
      <c r="N55" s="5"/>
      <c r="O55" s="39"/>
    </row>
    <row r="56" spans="2:17" x14ac:dyDescent="0.3">
      <c r="B56" s="2"/>
      <c r="C56" s="1" t="s">
        <v>22</v>
      </c>
      <c r="D56" s="9">
        <v>4</v>
      </c>
      <c r="E56" s="7">
        <v>1</v>
      </c>
      <c r="F56" s="7">
        <v>2</v>
      </c>
      <c r="G56" s="7">
        <v>2</v>
      </c>
      <c r="H56" s="7">
        <v>3</v>
      </c>
      <c r="I56" s="7">
        <v>4</v>
      </c>
      <c r="J56" s="7">
        <v>4</v>
      </c>
      <c r="K56" s="7">
        <v>4</v>
      </c>
      <c r="L56" s="7">
        <v>4</v>
      </c>
      <c r="M56" s="4"/>
      <c r="N56" s="5"/>
      <c r="O56" s="39"/>
      <c r="P56" s="2"/>
      <c r="Q56" s="2"/>
    </row>
    <row r="57" spans="2:17" x14ac:dyDescent="0.3">
      <c r="B57" s="2"/>
      <c r="C57" s="1" t="s">
        <v>23</v>
      </c>
      <c r="D57" s="9">
        <v>4</v>
      </c>
      <c r="E57" s="7">
        <v>1</v>
      </c>
      <c r="F57" s="7">
        <v>3</v>
      </c>
      <c r="G57" s="7">
        <v>1</v>
      </c>
      <c r="H57" s="7">
        <v>1</v>
      </c>
      <c r="I57" s="7">
        <v>3</v>
      </c>
      <c r="J57" s="7">
        <v>3</v>
      </c>
      <c r="K57" s="7">
        <v>4</v>
      </c>
      <c r="L57" s="7">
        <v>3</v>
      </c>
      <c r="M57" s="4"/>
      <c r="N57" s="5"/>
      <c r="O57" s="39"/>
    </row>
    <row r="58" spans="2:17" ht="19.5" thickBot="1" x14ac:dyDescent="0.35">
      <c r="B58" s="2"/>
      <c r="C58" s="18" t="s">
        <v>24</v>
      </c>
      <c r="D58" s="19">
        <v>4</v>
      </c>
      <c r="E58" s="7">
        <v>0</v>
      </c>
      <c r="F58" s="7">
        <v>2</v>
      </c>
      <c r="G58" s="7">
        <v>2</v>
      </c>
      <c r="H58" s="7">
        <v>2</v>
      </c>
      <c r="I58" s="7">
        <v>3</v>
      </c>
      <c r="J58" s="7">
        <v>2</v>
      </c>
      <c r="K58" s="7">
        <v>2</v>
      </c>
      <c r="L58" s="7">
        <v>2</v>
      </c>
      <c r="M58" s="4"/>
      <c r="N58" s="5"/>
      <c r="O58" s="39"/>
    </row>
    <row r="59" spans="2:17" s="48" customFormat="1" x14ac:dyDescent="0.3">
      <c r="B59" s="49" t="s">
        <v>33</v>
      </c>
      <c r="C59" s="49"/>
      <c r="D59" s="50">
        <v>16</v>
      </c>
      <c r="E59" s="44">
        <f>SUM(E60:E63)</f>
        <v>2</v>
      </c>
      <c r="F59" s="44">
        <f t="shared" ref="F59:L59" si="11">SUM(F60:F63)</f>
        <v>8</v>
      </c>
      <c r="G59" s="44">
        <f t="shared" si="11"/>
        <v>9</v>
      </c>
      <c r="H59" s="44">
        <f t="shared" si="11"/>
        <v>8</v>
      </c>
      <c r="I59" s="44">
        <f t="shared" si="11"/>
        <v>7</v>
      </c>
      <c r="J59" s="44">
        <f t="shared" si="11"/>
        <v>8</v>
      </c>
      <c r="K59" s="44">
        <f t="shared" si="11"/>
        <v>8</v>
      </c>
      <c r="L59" s="44">
        <f t="shared" si="11"/>
        <v>11</v>
      </c>
      <c r="M59" s="46">
        <f>AVERAGE(E59:L59)</f>
        <v>7.625</v>
      </c>
      <c r="N59" s="47">
        <f>_xlfn.STDEV.P(E59:L59)</f>
        <v>2.3946555075835021</v>
      </c>
      <c r="O59" s="51"/>
    </row>
    <row r="60" spans="2:17" ht="37.5" x14ac:dyDescent="0.3">
      <c r="B60" s="2"/>
      <c r="C60" s="27" t="s">
        <v>21</v>
      </c>
      <c r="D60" s="9">
        <v>4</v>
      </c>
      <c r="E60" s="70">
        <v>0</v>
      </c>
      <c r="F60" s="70">
        <v>3</v>
      </c>
      <c r="G60" s="70">
        <v>3</v>
      </c>
      <c r="H60" s="70">
        <v>3</v>
      </c>
      <c r="I60" s="70">
        <v>3</v>
      </c>
      <c r="J60" s="70">
        <v>2</v>
      </c>
      <c r="K60" s="70">
        <v>3</v>
      </c>
      <c r="L60" s="70">
        <v>4</v>
      </c>
      <c r="M60" s="73"/>
      <c r="N60" s="5"/>
      <c r="O60" s="5"/>
    </row>
    <row r="61" spans="2:17" x14ac:dyDescent="0.3">
      <c r="B61" s="2"/>
      <c r="C61" s="1" t="s">
        <v>22</v>
      </c>
      <c r="D61" s="9">
        <v>4</v>
      </c>
      <c r="E61" s="70">
        <v>2</v>
      </c>
      <c r="F61" s="70">
        <v>2</v>
      </c>
      <c r="G61" s="70">
        <v>3</v>
      </c>
      <c r="H61" s="70">
        <v>2</v>
      </c>
      <c r="I61" s="70">
        <v>2</v>
      </c>
      <c r="J61" s="70">
        <v>2</v>
      </c>
      <c r="K61" s="70">
        <v>2</v>
      </c>
      <c r="L61" s="70">
        <v>3</v>
      </c>
      <c r="M61" s="73"/>
      <c r="N61" s="5"/>
      <c r="O61" s="5"/>
    </row>
    <row r="62" spans="2:17" x14ac:dyDescent="0.3">
      <c r="B62" s="2"/>
      <c r="C62" s="1" t="s">
        <v>23</v>
      </c>
      <c r="D62" s="9">
        <v>4</v>
      </c>
      <c r="E62" s="7">
        <v>0</v>
      </c>
      <c r="F62" s="7">
        <v>1</v>
      </c>
      <c r="G62" s="7">
        <v>1</v>
      </c>
      <c r="H62" s="7">
        <v>2</v>
      </c>
      <c r="I62" s="7">
        <v>1</v>
      </c>
      <c r="J62" s="7">
        <v>3</v>
      </c>
      <c r="K62" s="7">
        <v>2</v>
      </c>
      <c r="L62" s="7">
        <v>2</v>
      </c>
      <c r="M62" s="4"/>
      <c r="N62" s="5"/>
      <c r="O62" s="5"/>
    </row>
    <row r="63" spans="2:17" ht="19.5" thickBot="1" x14ac:dyDescent="0.35">
      <c r="B63" s="2"/>
      <c r="C63" s="18" t="s">
        <v>24</v>
      </c>
      <c r="D63" s="19">
        <v>4</v>
      </c>
      <c r="E63" s="42">
        <v>0</v>
      </c>
      <c r="F63" s="42">
        <v>2</v>
      </c>
      <c r="G63" s="42">
        <v>2</v>
      </c>
      <c r="H63" s="42">
        <v>1</v>
      </c>
      <c r="I63" s="42">
        <v>1</v>
      </c>
      <c r="J63" s="42">
        <v>1</v>
      </c>
      <c r="K63" s="42">
        <v>1</v>
      </c>
      <c r="L63" s="42">
        <v>2</v>
      </c>
      <c r="M63" s="4"/>
      <c r="N63" s="5"/>
      <c r="O63" s="5"/>
    </row>
    <row r="64" spans="2:17" s="48" customFormat="1" x14ac:dyDescent="0.3">
      <c r="B64" s="44" t="s">
        <v>34</v>
      </c>
      <c r="C64" s="44"/>
      <c r="D64" s="45">
        <f>D59+D54+D49+D44+D39+D34+D29+D24+D18+D14+D10+D5</f>
        <v>188</v>
      </c>
      <c r="E64" s="68">
        <f>SUM(E59,E54,E49,E44,E39,E34,E29,E24,E18,E14,E10,E5)</f>
        <v>36</v>
      </c>
      <c r="F64" s="66">
        <f t="shared" ref="F64:L64" si="12">SUM(F59,F54,F49,F44,F39,F34,F29,F24,F18,F14,F10,F5)</f>
        <v>91</v>
      </c>
      <c r="G64" s="66">
        <f t="shared" si="12"/>
        <v>118</v>
      </c>
      <c r="H64" s="66">
        <f t="shared" si="12"/>
        <v>128</v>
      </c>
      <c r="I64" s="66">
        <f t="shared" si="12"/>
        <v>128</v>
      </c>
      <c r="J64" s="66">
        <f t="shared" si="12"/>
        <v>118</v>
      </c>
      <c r="K64" s="66">
        <f t="shared" si="12"/>
        <v>128</v>
      </c>
      <c r="L64" s="66">
        <f t="shared" si="12"/>
        <v>142</v>
      </c>
      <c r="M64" s="46">
        <f>AVERAGE(E64:L64)</f>
        <v>111.125</v>
      </c>
      <c r="N64" s="47">
        <f>_xlfn.STDEV.P(E64:L64)</f>
        <v>31.525535284908329</v>
      </c>
      <c r="O64" s="47"/>
    </row>
    <row r="65" spans="2:15" ht="21.75" thickBot="1" x14ac:dyDescent="0.35">
      <c r="B65" s="2"/>
      <c r="C65" s="2"/>
      <c r="D65" s="6"/>
      <c r="E65" s="41">
        <v>693</v>
      </c>
      <c r="F65" s="41">
        <v>694</v>
      </c>
      <c r="G65" s="41">
        <v>695</v>
      </c>
      <c r="H65" s="41">
        <v>697</v>
      </c>
      <c r="I65" s="41">
        <v>698</v>
      </c>
      <c r="J65" s="41">
        <v>699</v>
      </c>
      <c r="K65" s="41">
        <v>700</v>
      </c>
      <c r="L65" s="41">
        <v>960</v>
      </c>
      <c r="M65" s="4"/>
      <c r="N65" s="2"/>
      <c r="O65" s="2"/>
    </row>
    <row r="66" spans="2:15" ht="19.5" thickTop="1" x14ac:dyDescent="0.3">
      <c r="B66" s="2"/>
      <c r="C66" s="2"/>
      <c r="D66" s="6"/>
      <c r="E66" s="7"/>
      <c r="F66" s="7"/>
      <c r="G66" s="7"/>
      <c r="H66" s="7"/>
      <c r="I66" s="7"/>
      <c r="J66" s="7"/>
      <c r="K66" s="7"/>
      <c r="L66" s="7"/>
      <c r="M66" s="4"/>
      <c r="N66" s="2"/>
      <c r="O66" s="2"/>
    </row>
    <row r="67" spans="2:15" x14ac:dyDescent="0.3">
      <c r="B67" s="2"/>
      <c r="C67" s="2"/>
      <c r="D67" s="6"/>
      <c r="E67" s="7"/>
      <c r="F67" s="7"/>
      <c r="G67" s="7"/>
      <c r="H67" s="7"/>
      <c r="I67" s="7"/>
      <c r="J67" s="7"/>
      <c r="K67" s="7"/>
      <c r="L67" s="7"/>
      <c r="M67" s="4"/>
      <c r="N67" s="2"/>
      <c r="O67" s="2"/>
    </row>
    <row r="68" spans="2:15" x14ac:dyDescent="0.3">
      <c r="C68" s="28" t="s">
        <v>35</v>
      </c>
      <c r="D68" s="29">
        <v>30</v>
      </c>
      <c r="E68" s="30" t="s">
        <v>36</v>
      </c>
      <c r="F68" s="31" t="s">
        <v>37</v>
      </c>
      <c r="G68" s="31"/>
      <c r="H68" s="31"/>
      <c r="I68" s="31"/>
      <c r="J68" s="31"/>
      <c r="K68" s="31"/>
      <c r="L68" s="31"/>
      <c r="M68" s="32"/>
    </row>
    <row r="69" spans="2:15" x14ac:dyDescent="0.3">
      <c r="C69" s="33" t="s">
        <v>54</v>
      </c>
      <c r="D69" s="34">
        <v>60</v>
      </c>
      <c r="E69" s="35" t="s">
        <v>38</v>
      </c>
      <c r="F69" s="31"/>
      <c r="G69" s="31"/>
      <c r="H69" s="31"/>
      <c r="I69" s="31"/>
      <c r="J69" s="31"/>
      <c r="K69" s="31"/>
      <c r="L69" s="31"/>
      <c r="M69" s="32"/>
    </row>
    <row r="70" spans="2:15" x14ac:dyDescent="0.3">
      <c r="C70" s="36" t="s">
        <v>39</v>
      </c>
      <c r="D70" s="37">
        <v>80</v>
      </c>
      <c r="E70" s="37" t="s">
        <v>40</v>
      </c>
      <c r="F70" s="31"/>
      <c r="G70" s="31"/>
      <c r="H70" s="31"/>
      <c r="I70" s="31"/>
      <c r="J70" s="31"/>
      <c r="K70" s="31"/>
      <c r="L70" s="31"/>
      <c r="M70" s="32"/>
    </row>
    <row r="71" spans="2:15" x14ac:dyDescent="0.3">
      <c r="C71" s="38" t="s">
        <v>41</v>
      </c>
      <c r="D71" s="38" t="s">
        <v>42</v>
      </c>
      <c r="E71" s="38" t="s">
        <v>43</v>
      </c>
    </row>
  </sheetData>
  <pageMargins left="0.7" right="0.7" top="0.75" bottom="0.75" header="0.3" footer="0.3"/>
  <pageSetup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E24" sqref="E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wt</vt:lpstr>
      <vt:lpstr>cd1 ko</vt:lpstr>
      <vt:lpstr>Sheet4</vt:lpstr>
      <vt:lpstr>'cd1 ko'!Print_Area</vt:lpstr>
      <vt:lpstr>wt!Print_Area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Jessie Trujillo</dc:creator>
  <cp:lastModifiedBy>Daniel Madden</cp:lastModifiedBy>
  <cp:lastPrinted>2025-02-28T22:52:16Z</cp:lastPrinted>
  <dcterms:created xsi:type="dcterms:W3CDTF">2025-02-20T21:45:05Z</dcterms:created>
  <dcterms:modified xsi:type="dcterms:W3CDTF">2025-09-01T20:15:04Z</dcterms:modified>
</cp:coreProperties>
</file>