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empton\Documents\A1_Research\luhfemp\Manuscript development\files for K-Rex\"/>
    </mc:Choice>
  </mc:AlternateContent>
  <xr:revisionPtr revIDLastSave="0" documentId="13_ncr:1_{9398AF0D-A67B-418D-A4A0-66B5471F6E2D}" xr6:coauthVersionLast="47" xr6:coauthVersionMax="47" xr10:uidLastSave="{00000000-0000-0000-0000-000000000000}"/>
  <bookViews>
    <workbookView xWindow="580" yWindow="205" windowWidth="18620" windowHeight="11075" xr2:uid="{49F266EC-67A0-47BE-8B2C-CE9F78BE5268}"/>
  </bookViews>
  <sheets>
    <sheet name="Table S1 Isotopes" sheetId="1" r:id="rId1"/>
  </sheets>
  <definedNames>
    <definedName name="_xlnm.Print_Titles" localSheetId="0">'Table S1 Isotopes'!$A:$B,'Table S1 Isotopes'!$2:$3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2" i="1" l="1"/>
  <c r="W51" i="1"/>
  <c r="W50" i="1"/>
  <c r="W49" i="1"/>
  <c r="W46" i="1"/>
  <c r="W45" i="1"/>
  <c r="W44" i="1"/>
  <c r="W43" i="1"/>
  <c r="W42" i="1"/>
  <c r="W41" i="1"/>
  <c r="W40" i="1"/>
  <c r="W39" i="1"/>
  <c r="W38" i="1"/>
  <c r="W37" i="1"/>
  <c r="W35" i="1"/>
  <c r="W34" i="1"/>
  <c r="W32" i="1"/>
  <c r="W31" i="1"/>
  <c r="W30" i="1"/>
  <c r="W29" i="1"/>
  <c r="W27" i="1"/>
  <c r="W25" i="1"/>
  <c r="W23" i="1"/>
  <c r="W22" i="1"/>
  <c r="W21" i="1"/>
  <c r="W20" i="1"/>
  <c r="W19" i="1"/>
  <c r="W18" i="1"/>
  <c r="W17" i="1"/>
  <c r="W16" i="1"/>
  <c r="W15" i="1"/>
  <c r="W14" i="1"/>
  <c r="W13" i="1"/>
  <c r="W4" i="1"/>
  <c r="F31" i="1" l="1"/>
  <c r="K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Pamela D. Kempton</author>
    <author>P Kempton</author>
  </authors>
  <commentList>
    <comment ref="F5" authorId="0" shapeId="0" xr:uid="{2A8094FC-F691-4683-92BF-33BE7BAD8479}">
      <text>
        <r>
          <rPr>
            <b/>
            <sz val="8"/>
            <color indexed="81"/>
            <rFont val="Tahoma"/>
            <family val="2"/>
          </rPr>
          <t xml:space="preserve">data from Keller et al. </t>
        </r>
      </text>
    </comment>
    <comment ref="K5" authorId="0" shapeId="0" xr:uid="{CB4CFF6C-CB9E-4729-AA40-8DD6B86201D6}">
      <text>
        <r>
          <rPr>
            <b/>
            <sz val="8"/>
            <color indexed="81"/>
            <rFont val="Tahoma"/>
            <family val="2"/>
          </rPr>
          <t xml:space="preserve">data from Keller et al. (2000).  They report La Jolla of 0.511876.  Data normalized to accepted value of 0.51186 to be consistent with NIGL data
</t>
        </r>
      </text>
    </comment>
    <comment ref="F8" authorId="0" shapeId="0" xr:uid="{FDED3041-7327-48B0-8416-F3DB03094801}">
      <text>
        <r>
          <rPr>
            <b/>
            <sz val="8"/>
            <color indexed="81"/>
            <rFont val="Tahoma"/>
            <family val="2"/>
          </rPr>
          <t xml:space="preserve">data from Keller et al. </t>
        </r>
      </text>
    </comment>
    <comment ref="K8" authorId="0" shapeId="0" xr:uid="{BB476D24-CCB6-4F8B-BE99-4D774726E9E1}">
      <text>
        <r>
          <rPr>
            <b/>
            <sz val="8"/>
            <color indexed="81"/>
            <rFont val="Tahoma"/>
            <family val="2"/>
          </rPr>
          <t xml:space="preserve">data from Keller et al. (2000).  They report La Jolla of 0.511876.  Data normalized to accepted value of 0.51186 to be consistent with NIGL data
</t>
        </r>
      </text>
    </comment>
    <comment ref="F9" authorId="0" shapeId="0" xr:uid="{00623287-FB9F-4212-A59E-076B29060579}">
      <text>
        <r>
          <rPr>
            <b/>
            <sz val="8"/>
            <color indexed="81"/>
            <rFont val="Tahoma"/>
            <family val="2"/>
          </rPr>
          <t xml:space="preserve">data from Keller et al. </t>
        </r>
      </text>
    </comment>
    <comment ref="K9" authorId="0" shapeId="0" xr:uid="{EF3615A5-EE8E-4FEB-B6EA-BA3FA50CE29F}">
      <text>
        <r>
          <rPr>
            <b/>
            <sz val="8"/>
            <color indexed="81"/>
            <rFont val="Tahoma"/>
            <family val="2"/>
          </rPr>
          <t xml:space="preserve">data from Keller et al. (2000).  They report La Jolla of 0.511876.  Data normalized to accepted value of 0.51186 to be consistent with NIGL data
</t>
        </r>
      </text>
    </comment>
    <comment ref="F10" authorId="0" shapeId="0" xr:uid="{7FFE43CE-0CBB-4C4E-B089-71EF19D7C724}">
      <text>
        <r>
          <rPr>
            <b/>
            <sz val="8"/>
            <color indexed="81"/>
            <rFont val="Tahoma"/>
            <family val="2"/>
          </rPr>
          <t xml:space="preserve">data from Keller et al. </t>
        </r>
      </text>
    </comment>
    <comment ref="F11" authorId="0" shapeId="0" xr:uid="{8BBAEC31-ED36-4B1C-8365-A10A94D04985}">
      <text>
        <r>
          <rPr>
            <b/>
            <sz val="8"/>
            <color indexed="81"/>
            <rFont val="Tahoma"/>
            <family val="2"/>
          </rPr>
          <t xml:space="preserve">data from Keller et al. </t>
        </r>
      </text>
    </comment>
    <comment ref="K11" authorId="0" shapeId="0" xr:uid="{60093C12-23C9-4F85-A1BD-0BC8B8CBA7A5}">
      <text>
        <r>
          <rPr>
            <b/>
            <sz val="8"/>
            <color indexed="81"/>
            <rFont val="Tahoma"/>
            <family val="2"/>
          </rPr>
          <t xml:space="preserve">data from Keller et al. (2000).  They report La Jolla of 0.511876.  Data normalized to accepted value of 0.51186 to be consistent with NIGL data
</t>
        </r>
      </text>
    </comment>
    <comment ref="K12" authorId="0" shapeId="0" xr:uid="{DB2A4009-6B4D-4F7A-8C1C-04F095461C87}">
      <text>
        <r>
          <rPr>
            <b/>
            <sz val="8"/>
            <color indexed="81"/>
            <rFont val="Tahoma"/>
            <family val="2"/>
          </rPr>
          <t xml:space="preserve">data from Keller et al. </t>
        </r>
      </text>
    </comment>
    <comment ref="B14" authorId="1" shapeId="0" xr:uid="{CDD7D104-728B-4541-93EC-EB09F3829CC6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leachate residue from 6 stage leaching experiment</t>
        </r>
      </text>
    </comment>
    <comment ref="F15" authorId="0" shapeId="0" xr:uid="{3A714BAD-21B6-44B6-9120-84D2C1FCE8B4}">
      <text>
        <r>
          <rPr>
            <b/>
            <sz val="8"/>
            <color indexed="81"/>
            <rFont val="Tahoma"/>
            <family val="2"/>
          </rPr>
          <t xml:space="preserve">average of .703162 &amp; .703182;
</t>
        </r>
      </text>
    </comment>
    <comment ref="K15" authorId="0" shapeId="0" xr:uid="{DA0B8B20-8F5E-454A-A263-58D851FF91A1}">
      <text>
        <r>
          <rPr>
            <b/>
            <sz val="8"/>
            <color indexed="81"/>
            <rFont val="Tahoma"/>
            <family val="2"/>
          </rPr>
          <t>average of two analyses .513066 and .513072</t>
        </r>
      </text>
    </comment>
    <comment ref="F23" authorId="1" shapeId="0" xr:uid="{83600366-34D6-4053-8865-71B41630B3BB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average of two analyses: 0.702893, 0.702871</t>
        </r>
      </text>
    </comment>
    <comment ref="K23" authorId="0" shapeId="0" xr:uid="{80A00D36-4478-471E-BFF3-C08B33CAE645}">
      <text>
        <r>
          <rPr>
            <b/>
            <sz val="8"/>
            <color indexed="81"/>
            <rFont val="Tahoma"/>
            <family val="2"/>
          </rPr>
          <t>avg of 0.513085, 0.513078</t>
        </r>
      </text>
    </comment>
    <comment ref="C25" authorId="1" shapeId="0" xr:uid="{FDE4423F-40CB-42ED-BFF0-17799F8147EB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Sharp and Clague 61.3 Ma
O'Connor (as reported by Fitton et al.) 68Ma
</t>
        </r>
      </text>
    </comment>
    <comment ref="F25" authorId="0" shapeId="0" xr:uid="{9770AC25-26AD-444D-8F90-D96CF5C6FB6E}">
      <text>
        <r>
          <rPr>
            <b/>
            <sz val="8"/>
            <color indexed="81"/>
            <rFont val="Tahoma"/>
            <family val="2"/>
          </rPr>
          <t xml:space="preserve">duplicates do not show particularly good agreement:  .703325 &amp; .703299
</t>
        </r>
      </text>
    </comment>
    <comment ref="K25" authorId="0" shapeId="0" xr:uid="{B5E5BB52-1BDA-4283-BDF3-FD39BC4E32B4}">
      <text>
        <r>
          <rPr>
            <b/>
            <sz val="8"/>
            <color indexed="81"/>
            <rFont val="Tahoma"/>
            <family val="2"/>
          </rPr>
          <t xml:space="preserve">average of 0.513048, 0.513051
</t>
        </r>
      </text>
    </comment>
    <comment ref="F26" authorId="1" shapeId="0" xr:uid="{AF266632-F047-4EB7-81D0-72773C79B77A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Data from Keller et al.</t>
        </r>
      </text>
    </comment>
    <comment ref="K26" authorId="1" shapeId="0" xr:uid="{69D1E91B-9463-470A-A8B3-C12E8FADB291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Data from Keller.  They reoort La Jollla 0.511876. normalized to 0.51186 to be consistent with NIGL data.
</t>
        </r>
      </text>
    </comment>
    <comment ref="F27" authorId="0" shapeId="0" xr:uid="{412B439D-4AB1-454C-9345-0C6036A1785C}">
      <text>
        <r>
          <rPr>
            <b/>
            <sz val="8"/>
            <color indexed="81"/>
            <rFont val="Tahoma"/>
            <family val="2"/>
          </rPr>
          <t>duplicates do not show particularly good agreement:  .703580 &amp; .703631
note the two values available for this sample differ significantly.  I wonder if the second analysis was done unleached.  If so, you should report only the first (i.e. 0.703588, initial = 0.703486).</t>
        </r>
      </text>
    </comment>
    <comment ref="K27" authorId="0" shapeId="0" xr:uid="{EC66A9B4-B308-488E-B6C5-0559C65FC5C3}">
      <text>
        <r>
          <rPr>
            <b/>
            <sz val="8"/>
            <color indexed="81"/>
            <rFont val="Tahoma"/>
            <family val="2"/>
          </rPr>
          <t>average of 0.513029, 0.513023</t>
        </r>
      </text>
    </comment>
    <comment ref="C29" authorId="1" shapeId="0" xr:uid="{874D8684-A3F8-4441-9336-D35C79FD6700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Duncan and Keller ages 55.6 Ma
O'Connor (reported in Fitton et al) 62.5 Ma
</t>
        </r>
      </text>
    </comment>
    <comment ref="K30" authorId="0" shapeId="0" xr:uid="{10FFA3C0-4413-429F-82BF-0C5E600CAEEC}">
      <text>
        <r>
          <rPr>
            <b/>
            <sz val="8"/>
            <color indexed="81"/>
            <rFont val="Tahoma"/>
            <family val="2"/>
          </rPr>
          <t>average of 0.513021, 0.513012</t>
        </r>
      </text>
    </comment>
    <comment ref="F31" authorId="1" shapeId="0" xr:uid="{0C5D2F98-99F2-4664-8E7B-5A1C28673762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average of three analyses:
0.703158, 0703170, 0.703177
</t>
        </r>
      </text>
    </comment>
    <comment ref="K31" authorId="0" shapeId="0" xr:uid="{F902B575-9FB5-4420-BFBD-41995E15C971}">
      <text>
        <r>
          <rPr>
            <b/>
            <sz val="8"/>
            <color indexed="81"/>
            <rFont val="Tahoma"/>
            <family val="2"/>
          </rPr>
          <t>average of 0.513077, 0.513086, 0.513084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34" authorId="1" shapeId="0" xr:uid="{FB3A6D0D-AC82-4FAB-A7AF-DA362573C864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Dalrymple et al. 1980
error +/- 0.7
O'Connor (as reported inFitton et al.) 57.5 Ma
</t>
        </r>
      </text>
    </comment>
    <comment ref="B42" authorId="1" shapeId="0" xr:uid="{51DD3D07-365A-4013-AC2D-3B84E80067BA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residue from 6 stage leaching experiment</t>
        </r>
      </text>
    </comment>
    <comment ref="F43" authorId="1" shapeId="0" xr:uid="{B5395DC5-7E48-411A-9374-66772AAD5041}">
      <text>
        <r>
          <rPr>
            <b/>
            <sz val="9"/>
            <color indexed="81"/>
            <rFont val="Tahoma"/>
            <family val="2"/>
          </rPr>
          <t>P Kempton:</t>
        </r>
        <r>
          <rPr>
            <sz val="9"/>
            <color indexed="81"/>
            <rFont val="Tahoma"/>
            <family val="2"/>
          </rPr>
          <t xml:space="preserve">
average of 0.703611, 0.703596)
</t>
        </r>
      </text>
    </comment>
    <comment ref="K43" authorId="0" shapeId="0" xr:uid="{B8AC8D9A-263A-4FD6-BBB3-B249EDAFB81D}">
      <text>
        <r>
          <rPr>
            <b/>
            <sz val="8"/>
            <color indexed="81"/>
            <rFont val="Tahoma"/>
            <family val="2"/>
          </rPr>
          <t>avg of 0.513013, 0.513009</t>
        </r>
      </text>
    </comment>
    <comment ref="B44" authorId="0" shapeId="0" xr:uid="{D4C7FD1A-D77C-4E8D-9638-A9B7E751D93F}">
      <text>
        <r>
          <rPr>
            <b/>
            <sz val="8"/>
            <color indexed="81"/>
            <rFont val="Tahoma"/>
            <family val="2"/>
          </rPr>
          <t>residue from 6 step leaching experiment</t>
        </r>
      </text>
    </comment>
    <comment ref="F48" authorId="0" shapeId="0" xr:uid="{867F72E5-E3D3-449F-BE86-7A01BCBAF43C}">
      <text>
        <r>
          <rPr>
            <b/>
            <sz val="8"/>
            <color indexed="81"/>
            <rFont val="Tahoma"/>
            <family val="2"/>
          </rPr>
          <t xml:space="preserve">avg of 0.702500, 0.702475
</t>
        </r>
      </text>
    </comment>
    <comment ref="K48" authorId="0" shapeId="0" xr:uid="{59BC04FE-44C5-4CD5-9BA1-ACC3750B80AB}">
      <text>
        <r>
          <rPr>
            <b/>
            <sz val="8"/>
            <color indexed="81"/>
            <rFont val="Tahoma"/>
            <family val="2"/>
          </rPr>
          <t xml:space="preserve">avg of 0.513244, 0.513245
</t>
        </r>
      </text>
    </comment>
  </commentList>
</comments>
</file>

<file path=xl/sharedStrings.xml><?xml version="1.0" encoding="utf-8"?>
<sst xmlns="http://schemas.openxmlformats.org/spreadsheetml/2006/main" count="128" uniqueCount="92">
  <si>
    <t>Seamount</t>
  </si>
  <si>
    <t>Sample name</t>
  </si>
  <si>
    <t>Age (Ma)</t>
  </si>
  <si>
    <t>Rb</t>
  </si>
  <si>
    <t>Sr</t>
  </si>
  <si>
    <r>
      <t>87</t>
    </r>
    <r>
      <rPr>
        <b/>
        <sz val="10"/>
        <rFont val="Arial"/>
        <family val="2"/>
      </rPr>
      <t>Sr/</t>
    </r>
    <r>
      <rPr>
        <b/>
        <vertAlign val="superscript"/>
        <sz val="10"/>
        <rFont val="Arial"/>
        <family val="2"/>
      </rPr>
      <t>86</t>
    </r>
    <r>
      <rPr>
        <b/>
        <sz val="10"/>
        <rFont val="Arial"/>
        <family val="2"/>
      </rPr>
      <t>Sr initial</t>
    </r>
  </si>
  <si>
    <t>Sm</t>
  </si>
  <si>
    <t>Nd</t>
  </si>
  <si>
    <r>
      <t>e</t>
    </r>
    <r>
      <rPr>
        <b/>
        <sz val="10"/>
        <rFont val="Arial"/>
        <family val="2"/>
      </rPr>
      <t>Nd</t>
    </r>
  </si>
  <si>
    <t>Pb</t>
  </si>
  <si>
    <t>U</t>
  </si>
  <si>
    <t>Th</t>
  </si>
  <si>
    <r>
      <rPr>
        <b/>
        <vertAlign val="superscript"/>
        <sz val="10"/>
        <rFont val="Arial"/>
        <family val="2"/>
      </rPr>
      <t>208</t>
    </r>
    <r>
      <rPr>
        <b/>
        <sz val="10"/>
        <rFont val="Arial"/>
        <family val="2"/>
      </rPr>
      <t>Pb*/</t>
    </r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Pb*</t>
    </r>
  </si>
  <si>
    <t>Lu</t>
  </si>
  <si>
    <t>Hf</t>
  </si>
  <si>
    <r>
      <t>e</t>
    </r>
    <r>
      <rPr>
        <b/>
        <sz val="10"/>
        <rFont val="Arial"/>
        <family val="2"/>
      </rPr>
      <t>Hf</t>
    </r>
  </si>
  <si>
    <t>Meiji</t>
  </si>
  <si>
    <t>19-192A-5R-3, 98-100</t>
  </si>
  <si>
    <t>19-192A-6R-2, 7-14</t>
  </si>
  <si>
    <t>19-192A-6R-3, 23-25</t>
  </si>
  <si>
    <t>Detroit</t>
  </si>
  <si>
    <t>145-883F-1R-3, 37-41</t>
  </si>
  <si>
    <t>145-883F-2R-3, 129-133</t>
  </si>
  <si>
    <t>145-884E-4R-4, 23-27</t>
  </si>
  <si>
    <t>145-884E-6R-3, 30-33</t>
  </si>
  <si>
    <t>145-884E-10R-4, 6-10</t>
  </si>
  <si>
    <t>197-1203A-17R-4, 57-63</t>
  </si>
  <si>
    <t>197-1203A-18R-3, 114-116</t>
  </si>
  <si>
    <t>197-1203A-37R-2, 89-90</t>
  </si>
  <si>
    <t>197-1203A-49R-3, 50-54</t>
  </si>
  <si>
    <t>197-1203A-53R-6, 123-128</t>
  </si>
  <si>
    <t>197-1203A-58R-4, 31-34</t>
  </si>
  <si>
    <t>197-1203A-62R-3, 114-118</t>
  </si>
  <si>
    <t>197-1203A-65R-4, 21-25</t>
  </si>
  <si>
    <t>197-1204A-9R-2, 77-80</t>
  </si>
  <si>
    <t>197-1204B-2R-2, 76-80</t>
  </si>
  <si>
    <t>Suiko</t>
  </si>
  <si>
    <t>55-433C-23R-3, 59</t>
  </si>
  <si>
    <t>55-433C-31R-1</t>
  </si>
  <si>
    <t>55-433C-31R-4, 46</t>
  </si>
  <si>
    <t>Nintoku</t>
  </si>
  <si>
    <t>197-1205A-8R-1, 5-7</t>
  </si>
  <si>
    <t>197-1205A-18R-5, 63-65</t>
  </si>
  <si>
    <t>197-1205A-35R-2, 29-31</t>
  </si>
  <si>
    <t>197-1205A-45R-1, 98-100</t>
  </si>
  <si>
    <t>Ojin</t>
  </si>
  <si>
    <t>55-430A-5R-3, 56-58</t>
  </si>
  <si>
    <t>55-430A-5R-4, 88</t>
  </si>
  <si>
    <t>Koko</t>
  </si>
  <si>
    <t>197-1206A-3R-2, 103-106</t>
  </si>
  <si>
    <t>197-1206A-9R-2, 145-147</t>
  </si>
  <si>
    <t>197-1206A-14R-1, 100-104</t>
  </si>
  <si>
    <t>197-1206A-15R-1, 10-13</t>
  </si>
  <si>
    <t>197-1206A-16R-2, 59-61</t>
  </si>
  <si>
    <t>197-1206A-30R-2, 1-4</t>
  </si>
  <si>
    <t>197-1206A-38R-1, 68-71</t>
  </si>
  <si>
    <t>197-1206A-41R-1, 4-7</t>
  </si>
  <si>
    <t>MORB</t>
  </si>
  <si>
    <t>16-153-29R-4, 92-96</t>
  </si>
  <si>
    <t>88-581C-3R-3, 95-98</t>
  </si>
  <si>
    <t>88-581C-3R-4, 132-135</t>
  </si>
  <si>
    <t>91-595A-10R-1, 103-107</t>
  </si>
  <si>
    <t>91-595B-7R-2, 80-82</t>
  </si>
  <si>
    <r>
      <t>87</t>
    </r>
    <r>
      <rPr>
        <b/>
        <sz val="10"/>
        <rFont val="Arial"/>
        <family val="2"/>
      </rPr>
      <t>Sr/</t>
    </r>
    <r>
      <rPr>
        <b/>
        <vertAlign val="superscript"/>
        <sz val="10"/>
        <rFont val="Arial"/>
        <family val="2"/>
      </rPr>
      <t>86</t>
    </r>
    <r>
      <rPr>
        <b/>
        <sz val="10"/>
        <rFont val="Arial"/>
        <family val="2"/>
      </rPr>
      <t>Sr measured</t>
    </r>
  </si>
  <si>
    <r>
      <t>143</t>
    </r>
    <r>
      <rPr>
        <b/>
        <sz val="10"/>
        <rFont val="Arial"/>
        <family val="2"/>
      </rPr>
      <t>Nd/</t>
    </r>
    <r>
      <rPr>
        <b/>
        <vertAlign val="superscript"/>
        <sz val="10"/>
        <rFont val="Arial"/>
        <family val="2"/>
      </rPr>
      <t>144</t>
    </r>
    <r>
      <rPr>
        <b/>
        <sz val="10"/>
        <rFont val="Arial"/>
        <family val="2"/>
      </rPr>
      <t>Nd</t>
    </r>
    <r>
      <rPr>
        <b/>
        <vertAlign val="subscript"/>
        <sz val="10"/>
        <rFont val="Arial"/>
        <family val="2"/>
      </rPr>
      <t xml:space="preserve"> </t>
    </r>
    <r>
      <rPr>
        <b/>
        <sz val="10"/>
        <rFont val="Arial"/>
        <family val="2"/>
      </rPr>
      <t>measured</t>
    </r>
  </si>
  <si>
    <r>
      <t>176</t>
    </r>
    <r>
      <rPr>
        <b/>
        <sz val="10"/>
        <rFont val="Arial"/>
        <family val="2"/>
      </rPr>
      <t>Hf/</t>
    </r>
    <r>
      <rPr>
        <b/>
        <vertAlign val="superscript"/>
        <sz val="10"/>
        <rFont val="Arial"/>
        <family val="2"/>
      </rPr>
      <t>177</t>
    </r>
    <r>
      <rPr>
        <b/>
        <sz val="10"/>
        <rFont val="Arial"/>
        <family val="2"/>
      </rPr>
      <t>Hf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measured</t>
    </r>
  </si>
  <si>
    <r>
      <t>206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 initial</t>
    </r>
  </si>
  <si>
    <r>
      <t>207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</t>
    </r>
    <r>
      <rPr>
        <b/>
        <vertAlign val="subscript"/>
        <sz val="10"/>
        <rFont val="Arial"/>
        <family val="2"/>
      </rPr>
      <t xml:space="preserve"> </t>
    </r>
    <r>
      <rPr>
        <b/>
        <sz val="10"/>
        <rFont val="Arial"/>
        <family val="2"/>
      </rPr>
      <t>initial</t>
    </r>
  </si>
  <si>
    <r>
      <t>208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</t>
    </r>
    <r>
      <rPr>
        <b/>
        <vertAlign val="subscript"/>
        <sz val="10"/>
        <rFont val="Arial"/>
        <family val="2"/>
      </rPr>
      <t xml:space="preserve"> </t>
    </r>
    <r>
      <rPr>
        <b/>
        <sz val="10"/>
        <rFont val="Arial"/>
        <family val="2"/>
      </rPr>
      <t>initial</t>
    </r>
  </si>
  <si>
    <t xml:space="preserve">Table S2.  Sr-, Nd-, Pb-, Hf-isotope compositions of Emperor Seamounts </t>
  </si>
  <si>
    <t>and Mesozoic MORBs</t>
  </si>
  <si>
    <t>0.703079*</t>
  </si>
  <si>
    <t>0.702884*</t>
  </si>
  <si>
    <t>0.702864*</t>
  </si>
  <si>
    <t>0.702768*</t>
  </si>
  <si>
    <t>0.702652*</t>
  </si>
  <si>
    <t>0.513056*</t>
  </si>
  <si>
    <t>0.513065*</t>
  </si>
  <si>
    <t>0.513084*</t>
  </si>
  <si>
    <t>0.513168*</t>
  </si>
  <si>
    <t>0.513136*</t>
  </si>
  <si>
    <r>
      <t>197-1203A-17R-4, 57-63</t>
    </r>
    <r>
      <rPr>
        <sz val="10"/>
        <rFont val="Aptos Narrow"/>
        <family val="2"/>
      </rPr>
      <t>§</t>
    </r>
  </si>
  <si>
    <t>197-1206A-16R-2, 59-61§</t>
  </si>
  <si>
    <t>197-1206A-30R-2, 1-4§</t>
  </si>
  <si>
    <t>normalized to La Jolla of 0.51186 to maintain internal data consistency. Samples marked with § are residues from a 6-stage</t>
  </si>
  <si>
    <r>
      <t>206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
measured</t>
    </r>
  </si>
  <si>
    <t>207Pb/204Pb
measured</t>
  </si>
  <si>
    <r>
      <t>208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204</t>
    </r>
    <r>
      <rPr>
        <b/>
        <sz val="10"/>
        <rFont val="Arial"/>
        <family val="2"/>
      </rPr>
      <t>Pb
measured</t>
    </r>
  </si>
  <si>
    <t xml:space="preserve">Sr- &amp; Nd-isotope ratios for Meiji &amp; Detroit marked with an asterisk are from Keller et al. (2000); their Nd-isotope data have been </t>
  </si>
  <si>
    <t>leaching experiment. Isotope ratios listed as ‘measured’ are corrected for run-time fractionation and reported relative to</t>
  </si>
  <si>
    <t>accepted standard values for each isotope system. Ratios listed as ‘initial’, have been age corrected to the age reported for that</t>
  </si>
  <si>
    <t>sample; age data are from O’Connor et al. (2013) based on linear distance vs. age model. See Text S1 for analytical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</si>
</sst>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"/>
    <numFmt numFmtId="166" formatCode="0.0"/>
  </numFmts>
  <fonts count="19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Symbol"/>
      <family val="1"/>
      <charset val="2"/>
    </font>
    <font>
      <sz val="10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4"/>
      <name val="Calibri  "/>
    </font>
    <font>
      <b/>
      <sz val="14"/>
      <color theme="1"/>
      <name val="Calibri  "/>
    </font>
    <font>
      <b/>
      <sz val="10"/>
      <name val="Calibri  "/>
    </font>
    <font>
      <sz val="8"/>
      <name val="Arial"/>
      <family val="2"/>
    </font>
    <font>
      <sz val="10"/>
      <name val="Aptos Narrow"/>
      <family val="2"/>
    </font>
    <font>
      <sz val="8"/>
      <color rgb="FF000000"/>
      <name val="Arial   "/>
    </font>
    <font>
      <sz val="8"/>
      <name val="Arial   "/>
    </font>
    <font>
      <sz val="8"/>
      <color theme="1"/>
      <name val="Arial   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/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 applyAlignment="1">
      <alignment horizontal="center"/>
    </xf>
    <xf numFmtId="166" fontId="5" fillId="0" borderId="0" xfId="0" applyNumberFormat="1" applyFont="1"/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2" fontId="1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1" fillId="0" borderId="0" xfId="0" applyFont="1"/>
    <xf numFmtId="0" fontId="13" fillId="0" borderId="1" xfId="0" applyFont="1" applyBorder="1" applyAlignment="1">
      <alignment horizontal="left" vertical="center"/>
    </xf>
    <xf numFmtId="0" fontId="14" fillId="0" borderId="0" xfId="0" applyFont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C1BA-2BD7-4944-A32D-77104E65F4E8}">
  <dimension ref="A1:AB68"/>
  <sheetViews>
    <sheetView tabSelected="1" topLeftCell="A41" workbookViewId="0">
      <selection activeCell="E61" sqref="E61"/>
    </sheetView>
  </sheetViews>
  <sheetFormatPr defaultRowHeight="13"/>
  <cols>
    <col min="1" max="1" width="10.31640625" style="7" customWidth="1"/>
    <col min="2" max="2" width="24.90625" style="7" customWidth="1"/>
    <col min="3" max="3" width="5.86328125" style="8" customWidth="1"/>
    <col min="4" max="5" width="8.86328125" style="9" customWidth="1"/>
    <col min="6" max="7" width="9.6796875" style="10" customWidth="1"/>
    <col min="8" max="8" width="6.953125" style="10" customWidth="1"/>
    <col min="9" max="10" width="8.86328125" style="11" customWidth="1"/>
    <col min="11" max="11" width="12.08984375" style="10" customWidth="1"/>
    <col min="12" max="12" width="8.7265625" style="7"/>
    <col min="13" max="13" width="15.2265625" style="7" customWidth="1"/>
    <col min="14" max="16" width="6.1328125" style="9" customWidth="1"/>
    <col min="17" max="19" width="11.7265625" style="12" customWidth="1"/>
    <col min="20" max="23" width="11.453125" style="7" customWidth="1"/>
    <col min="24" max="24" width="7.31640625" style="7" customWidth="1"/>
    <col min="25" max="26" width="8" style="9" customWidth="1"/>
    <col min="27" max="27" width="9.76953125" style="13" customWidth="1"/>
    <col min="28" max="16384" width="8.7265625" style="7"/>
  </cols>
  <sheetData>
    <row r="1" spans="1:28">
      <c r="A1" s="24" t="s">
        <v>69</v>
      </c>
    </row>
    <row r="2" spans="1:28" s="19" customFormat="1" ht="18.75" thickBot="1">
      <c r="A2" s="25" t="s">
        <v>70</v>
      </c>
      <c r="B2" s="17"/>
      <c r="C2" s="18"/>
      <c r="D2" s="18"/>
      <c r="E2" s="16"/>
      <c r="F2" s="17"/>
      <c r="G2" s="17"/>
      <c r="H2" s="17"/>
      <c r="I2" s="17"/>
      <c r="J2" s="17"/>
      <c r="K2" s="17"/>
      <c r="L2" s="17"/>
      <c r="M2" s="17"/>
      <c r="N2" s="17"/>
      <c r="O2" s="18"/>
      <c r="P2" s="18"/>
      <c r="Q2" s="18"/>
      <c r="R2" s="17"/>
      <c r="S2" s="17"/>
      <c r="T2" s="17"/>
      <c r="U2" s="18"/>
      <c r="V2" s="18"/>
      <c r="W2" s="18"/>
      <c r="X2" s="18"/>
      <c r="Y2" s="18"/>
    </row>
    <row r="3" spans="1:28" s="1" customFormat="1" ht="39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3" t="s">
        <v>63</v>
      </c>
      <c r="G3" s="3" t="s">
        <v>5</v>
      </c>
      <c r="H3" s="3"/>
      <c r="I3" s="2" t="s">
        <v>6</v>
      </c>
      <c r="J3" s="2" t="s">
        <v>7</v>
      </c>
      <c r="K3" s="3" t="s">
        <v>64</v>
      </c>
      <c r="L3" s="4" t="s">
        <v>8</v>
      </c>
      <c r="M3" s="4"/>
      <c r="N3" s="2" t="s">
        <v>9</v>
      </c>
      <c r="O3" s="2" t="s">
        <v>10</v>
      </c>
      <c r="P3" s="2" t="s">
        <v>11</v>
      </c>
      <c r="Q3" s="5" t="s">
        <v>85</v>
      </c>
      <c r="R3" s="6" t="s">
        <v>86</v>
      </c>
      <c r="S3" s="5" t="s">
        <v>87</v>
      </c>
      <c r="T3" s="5" t="s">
        <v>66</v>
      </c>
      <c r="U3" s="5" t="s">
        <v>67</v>
      </c>
      <c r="V3" s="5" t="s">
        <v>68</v>
      </c>
      <c r="W3" s="6" t="s">
        <v>12</v>
      </c>
      <c r="Y3" s="2" t="s">
        <v>13</v>
      </c>
      <c r="Z3" s="20" t="s">
        <v>14</v>
      </c>
      <c r="AA3" s="21" t="s">
        <v>65</v>
      </c>
      <c r="AB3" s="22" t="s">
        <v>15</v>
      </c>
    </row>
    <row r="4" spans="1:28">
      <c r="A4" s="7" t="s">
        <v>16</v>
      </c>
      <c r="B4" s="7" t="s">
        <v>17</v>
      </c>
      <c r="C4" s="8">
        <v>83</v>
      </c>
      <c r="D4" s="9">
        <v>14.83</v>
      </c>
      <c r="E4" s="9">
        <v>179.49</v>
      </c>
      <c r="F4" s="10">
        <v>0.70333199999999996</v>
      </c>
      <c r="G4" s="10">
        <v>0.70305362654785408</v>
      </c>
      <c r="I4" s="11">
        <v>4.16</v>
      </c>
      <c r="J4" s="11">
        <v>13.87</v>
      </c>
      <c r="K4" s="10">
        <v>0.51304899999999998</v>
      </c>
      <c r="L4" s="11">
        <v>8.1406916058779366</v>
      </c>
      <c r="M4" s="11"/>
      <c r="N4" s="9">
        <v>1.1200000000000001</v>
      </c>
      <c r="O4" s="9">
        <v>0.4</v>
      </c>
      <c r="P4" s="9">
        <v>0.6</v>
      </c>
      <c r="Q4" s="12">
        <v>18.521000000000001</v>
      </c>
      <c r="R4" s="12">
        <v>15.455</v>
      </c>
      <c r="S4" s="12">
        <v>37.960999999999999</v>
      </c>
      <c r="T4" s="12">
        <v>18.229272133693751</v>
      </c>
      <c r="U4" s="12">
        <v>15.453659884255178</v>
      </c>
      <c r="V4" s="12">
        <v>37.817396549732038</v>
      </c>
      <c r="W4" s="12">
        <f>(S4-29.476)/(Q4-9.307)</f>
        <v>0.9208812676362057</v>
      </c>
      <c r="Y4" s="9">
        <v>0.44</v>
      </c>
      <c r="Z4" s="9">
        <v>3.16</v>
      </c>
      <c r="AA4" s="13">
        <v>0.28312999999999999</v>
      </c>
      <c r="AB4" s="11">
        <v>13.333453029231723</v>
      </c>
    </row>
    <row r="5" spans="1:28">
      <c r="A5" s="7" t="s">
        <v>16</v>
      </c>
      <c r="B5" s="7" t="s">
        <v>18</v>
      </c>
      <c r="C5" s="8">
        <v>83</v>
      </c>
      <c r="D5" s="9">
        <v>26.49</v>
      </c>
      <c r="E5" s="9">
        <v>213.31</v>
      </c>
      <c r="F5" s="14" t="s">
        <v>71</v>
      </c>
      <c r="G5" s="10">
        <v>0.70266060467518021</v>
      </c>
      <c r="I5" s="11">
        <v>4.59</v>
      </c>
      <c r="J5" s="11">
        <v>16.399999999999999</v>
      </c>
      <c r="K5" s="14" t="s">
        <v>76</v>
      </c>
      <c r="L5" s="11">
        <v>8.4041401799361815</v>
      </c>
      <c r="M5" s="11"/>
      <c r="T5" s="12"/>
      <c r="U5" s="12"/>
      <c r="V5" s="12"/>
      <c r="W5" s="12"/>
      <c r="Y5" s="9">
        <v>0.47</v>
      </c>
      <c r="Z5" s="9">
        <v>3.65</v>
      </c>
      <c r="AA5" s="13">
        <v>0.28312500000000002</v>
      </c>
      <c r="AB5" s="11">
        <v>13.426116236561203</v>
      </c>
    </row>
    <row r="6" spans="1:28">
      <c r="A6" s="7" t="s">
        <v>16</v>
      </c>
      <c r="B6" s="7" t="s">
        <v>19</v>
      </c>
      <c r="C6" s="8">
        <v>83</v>
      </c>
      <c r="D6" s="9">
        <v>27</v>
      </c>
      <c r="E6" s="9">
        <v>182.9</v>
      </c>
      <c r="F6" s="10">
        <v>0.70325400000000005</v>
      </c>
      <c r="G6" s="10">
        <v>0.70275663681202594</v>
      </c>
      <c r="I6" s="11">
        <v>4.21</v>
      </c>
      <c r="J6" s="11">
        <v>14.56</v>
      </c>
      <c r="K6" s="10">
        <v>0.51302700000000001</v>
      </c>
      <c r="L6" s="11">
        <v>7.7796745983715887</v>
      </c>
      <c r="M6" s="11"/>
      <c r="T6" s="12"/>
      <c r="U6" s="12"/>
      <c r="V6" s="12"/>
      <c r="W6" s="12"/>
      <c r="AB6" s="11"/>
    </row>
    <row r="7" spans="1:28" ht="6" customHeight="1">
      <c r="L7" s="11"/>
      <c r="M7" s="11"/>
      <c r="T7" s="12"/>
      <c r="U7" s="12"/>
      <c r="V7" s="12"/>
      <c r="W7" s="12"/>
      <c r="AB7" s="11"/>
    </row>
    <row r="8" spans="1:28">
      <c r="A8" s="7" t="s">
        <v>20</v>
      </c>
      <c r="B8" s="7" t="s">
        <v>21</v>
      </c>
      <c r="C8" s="8">
        <v>80</v>
      </c>
      <c r="D8" s="9">
        <v>16.34</v>
      </c>
      <c r="E8" s="9">
        <v>294.24</v>
      </c>
      <c r="F8" s="14" t="s">
        <v>72</v>
      </c>
      <c r="G8" s="10">
        <v>0.70270147261533256</v>
      </c>
      <c r="I8" s="11">
        <v>5.22</v>
      </c>
      <c r="J8" s="11">
        <v>18.260000000000002</v>
      </c>
      <c r="K8" s="14" t="s">
        <v>77</v>
      </c>
      <c r="L8" s="11">
        <v>8.5356780136369714</v>
      </c>
      <c r="M8" s="11"/>
      <c r="T8" s="12"/>
      <c r="U8" s="12"/>
      <c r="V8" s="12"/>
      <c r="W8" s="12"/>
      <c r="Y8" s="9">
        <v>0.52</v>
      </c>
      <c r="Z8" s="9">
        <v>3.88</v>
      </c>
      <c r="AA8" s="13">
        <v>0.28316599999999997</v>
      </c>
      <c r="AB8" s="11">
        <v>14.712189019834288</v>
      </c>
    </row>
    <row r="9" spans="1:28">
      <c r="A9" s="7" t="s">
        <v>20</v>
      </c>
      <c r="B9" s="7" t="s">
        <v>22</v>
      </c>
      <c r="C9" s="8">
        <v>80</v>
      </c>
      <c r="D9" s="9">
        <v>54.64</v>
      </c>
      <c r="E9" s="9">
        <v>209.91</v>
      </c>
      <c r="F9" s="14" t="s">
        <v>73</v>
      </c>
      <c r="G9" s="10">
        <v>0.70200843226974363</v>
      </c>
      <c r="I9" s="11">
        <v>4.3099999999999996</v>
      </c>
      <c r="J9" s="11">
        <v>15.11</v>
      </c>
      <c r="K9" s="14" t="s">
        <v>78</v>
      </c>
      <c r="L9" s="11">
        <v>8.9102594211554198</v>
      </c>
      <c r="M9" s="11"/>
      <c r="T9" s="12"/>
      <c r="U9" s="12"/>
      <c r="V9" s="12"/>
      <c r="W9" s="12"/>
      <c r="Y9" s="9">
        <v>0.43</v>
      </c>
      <c r="Z9" s="9">
        <v>3.14</v>
      </c>
      <c r="AA9" s="13">
        <v>0.28316000000000002</v>
      </c>
      <c r="AB9" s="11">
        <v>14.477327378368265</v>
      </c>
    </row>
    <row r="10" spans="1:28">
      <c r="A10" s="7" t="s">
        <v>20</v>
      </c>
      <c r="B10" s="7" t="s">
        <v>23</v>
      </c>
      <c r="C10" s="8">
        <v>81</v>
      </c>
      <c r="D10" s="9">
        <v>15.94</v>
      </c>
      <c r="E10" s="9">
        <v>114.59</v>
      </c>
      <c r="F10" s="14" t="s">
        <v>74</v>
      </c>
      <c r="G10" s="10">
        <v>0.70230507308321022</v>
      </c>
      <c r="I10" s="11">
        <v>2.8</v>
      </c>
      <c r="J10" s="11">
        <v>7.21</v>
      </c>
      <c r="K10" s="10">
        <v>0.51318299999999994</v>
      </c>
      <c r="L10" s="11">
        <v>10.200380822198429</v>
      </c>
      <c r="M10" s="11"/>
      <c r="T10" s="12"/>
      <c r="U10" s="12"/>
      <c r="V10" s="12"/>
      <c r="W10" s="12"/>
      <c r="Y10" s="9">
        <v>0.47</v>
      </c>
      <c r="Z10" s="9">
        <v>1.76</v>
      </c>
      <c r="AA10" s="13">
        <v>0.28327400000000003</v>
      </c>
      <c r="AB10" s="11">
        <v>17.498391662944535</v>
      </c>
    </row>
    <row r="11" spans="1:28">
      <c r="A11" s="7" t="s">
        <v>20</v>
      </c>
      <c r="B11" s="7" t="s">
        <v>24</v>
      </c>
      <c r="C11" s="8">
        <v>81</v>
      </c>
      <c r="D11" s="9">
        <v>1.54</v>
      </c>
      <c r="E11" s="9">
        <v>126.22</v>
      </c>
      <c r="F11" s="14" t="s">
        <v>75</v>
      </c>
      <c r="G11" s="10">
        <v>0.7026113969731892</v>
      </c>
      <c r="I11" s="11">
        <v>3.31</v>
      </c>
      <c r="J11" s="11">
        <v>9.49</v>
      </c>
      <c r="K11" s="14" t="s">
        <v>79</v>
      </c>
      <c r="L11" s="11">
        <v>10.155023155307141</v>
      </c>
      <c r="M11" s="11"/>
      <c r="T11" s="12"/>
      <c r="U11" s="12"/>
      <c r="V11" s="12"/>
      <c r="W11" s="12"/>
      <c r="Y11" s="9">
        <v>0.49</v>
      </c>
      <c r="Z11" s="9">
        <v>2.1800000000000002</v>
      </c>
      <c r="AA11" s="13">
        <v>0.28322599999999998</v>
      </c>
      <c r="AB11" s="11">
        <v>16.132251994223079</v>
      </c>
    </row>
    <row r="12" spans="1:28">
      <c r="A12" s="7" t="s">
        <v>20</v>
      </c>
      <c r="B12" s="7" t="s">
        <v>25</v>
      </c>
      <c r="C12" s="8">
        <v>81</v>
      </c>
      <c r="D12" s="9">
        <v>1.49</v>
      </c>
      <c r="E12" s="9">
        <v>149.88999999999999</v>
      </c>
      <c r="F12" s="10">
        <v>0.70277400000000001</v>
      </c>
      <c r="G12" s="10">
        <v>0.70274091853744503</v>
      </c>
      <c r="I12" s="11">
        <v>2.19</v>
      </c>
      <c r="J12" s="11">
        <v>6.25</v>
      </c>
      <c r="K12" s="14" t="s">
        <v>80</v>
      </c>
      <c r="L12" s="11">
        <v>9.5206177013684723</v>
      </c>
      <c r="M12" s="11"/>
      <c r="T12" s="12"/>
      <c r="U12" s="12"/>
      <c r="V12" s="12"/>
      <c r="W12" s="12"/>
      <c r="Y12" s="9">
        <v>0.31</v>
      </c>
      <c r="Z12" s="9">
        <v>1.38</v>
      </c>
      <c r="AA12" s="13">
        <v>0.28323199999999998</v>
      </c>
      <c r="AB12" s="11">
        <v>16.34551716472199</v>
      </c>
    </row>
    <row r="13" spans="1:28">
      <c r="A13" s="7" t="s">
        <v>20</v>
      </c>
      <c r="B13" s="7" t="s">
        <v>26</v>
      </c>
      <c r="C13" s="8">
        <v>76</v>
      </c>
      <c r="D13" s="9">
        <v>9.6300000000000008</v>
      </c>
      <c r="E13" s="9">
        <v>239.07</v>
      </c>
      <c r="F13" s="8">
        <v>0.70314100000000002</v>
      </c>
      <c r="G13" s="10">
        <v>0.70301605093931141</v>
      </c>
      <c r="I13" s="11">
        <v>4.09</v>
      </c>
      <c r="J13" s="11">
        <v>14.36</v>
      </c>
      <c r="K13" s="10">
        <v>0.51311200000000001</v>
      </c>
      <c r="L13" s="11">
        <v>9.4499999999999993</v>
      </c>
      <c r="M13" s="11"/>
      <c r="N13" s="9">
        <v>0.72</v>
      </c>
      <c r="O13" s="9">
        <v>0.75</v>
      </c>
      <c r="P13" s="9">
        <v>0.51</v>
      </c>
      <c r="Q13" s="12">
        <v>18.933</v>
      </c>
      <c r="R13" s="12">
        <v>15.488</v>
      </c>
      <c r="S13" s="12">
        <v>38.030999999999999</v>
      </c>
      <c r="T13" s="12">
        <v>18.148836554500289</v>
      </c>
      <c r="U13" s="12">
        <v>15.484397057167051</v>
      </c>
      <c r="V13" s="12">
        <v>37.855945924986983</v>
      </c>
      <c r="W13" s="12">
        <f t="shared" ref="W13:W23" si="0">(S13-29.476)/(Q13-9.307)</f>
        <v>0.88873883232910866</v>
      </c>
      <c r="Y13" s="9">
        <v>0.38</v>
      </c>
      <c r="Z13" s="9">
        <v>2.98</v>
      </c>
      <c r="AA13" s="13">
        <v>0.28312900000000002</v>
      </c>
      <c r="AB13" s="11">
        <v>13.407208037958807</v>
      </c>
    </row>
    <row r="14" spans="1:28" ht="13.5">
      <c r="A14" s="7" t="s">
        <v>20</v>
      </c>
      <c r="B14" s="7" t="s">
        <v>81</v>
      </c>
      <c r="C14" s="8">
        <v>76</v>
      </c>
      <c r="D14" s="9">
        <v>9.6300000000000008</v>
      </c>
      <c r="E14" s="9">
        <v>239.07</v>
      </c>
      <c r="F14" s="8">
        <v>0.70314399999999999</v>
      </c>
      <c r="G14" s="10">
        <v>0.70301905090232575</v>
      </c>
      <c r="I14" s="11">
        <v>4.09</v>
      </c>
      <c r="J14" s="11">
        <v>14.36</v>
      </c>
      <c r="K14" s="10">
        <v>0.51307499999999995</v>
      </c>
      <c r="L14" s="11">
        <v>8.7231059210379769</v>
      </c>
      <c r="M14" s="11"/>
      <c r="N14" s="9">
        <v>0.72</v>
      </c>
      <c r="O14" s="9">
        <v>0.75</v>
      </c>
      <c r="P14" s="9">
        <v>0.51</v>
      </c>
      <c r="Q14" s="12">
        <v>18.875</v>
      </c>
      <c r="R14" s="12">
        <v>15.494999999999999</v>
      </c>
      <c r="S14" s="12">
        <v>38.021999999999998</v>
      </c>
      <c r="T14" s="12">
        <v>18.091473904307037</v>
      </c>
      <c r="U14" s="12">
        <v>15.491399985555171</v>
      </c>
      <c r="V14" s="12">
        <v>37.847088204866921</v>
      </c>
      <c r="W14" s="12">
        <f t="shared" si="0"/>
        <v>0.89318561872909696</v>
      </c>
      <c r="AB14" s="11"/>
    </row>
    <row r="15" spans="1:28">
      <c r="A15" s="7" t="s">
        <v>20</v>
      </c>
      <c r="B15" s="7" t="s">
        <v>27</v>
      </c>
      <c r="C15" s="8">
        <v>76</v>
      </c>
      <c r="D15" s="9">
        <v>9.1199999999999992</v>
      </c>
      <c r="E15" s="9">
        <v>226.62</v>
      </c>
      <c r="F15" s="10">
        <v>0.70317200000000002</v>
      </c>
      <c r="G15" s="10">
        <v>0.70304716690976821</v>
      </c>
      <c r="I15" s="11">
        <v>3.95</v>
      </c>
      <c r="J15" s="11">
        <v>13.06</v>
      </c>
      <c r="K15" s="10">
        <v>0.513069</v>
      </c>
      <c r="L15" s="11">
        <v>8.5033216173657777</v>
      </c>
      <c r="M15" s="11"/>
      <c r="N15" s="9">
        <v>0.56999999999999995</v>
      </c>
      <c r="O15" s="9">
        <v>0.56999999999999995</v>
      </c>
      <c r="P15" s="9">
        <v>0.5</v>
      </c>
      <c r="Q15" s="12">
        <v>18.649000000000001</v>
      </c>
      <c r="R15" s="12">
        <v>15.48</v>
      </c>
      <c r="S15" s="12">
        <v>37.951999999999998</v>
      </c>
      <c r="T15" s="12">
        <v>17.899991246919136</v>
      </c>
      <c r="U15" s="12">
        <v>15.476558580058514</v>
      </c>
      <c r="V15" s="12">
        <v>37.736305654273181</v>
      </c>
      <c r="W15" s="12">
        <f t="shared" si="0"/>
        <v>0.90730036394776259</v>
      </c>
      <c r="Y15" s="9">
        <v>0.35</v>
      </c>
      <c r="Z15" s="9">
        <v>2.8</v>
      </c>
      <c r="AA15" s="13">
        <v>0.28312999999999999</v>
      </c>
      <c r="AB15" s="11">
        <v>13.466286222065804</v>
      </c>
    </row>
    <row r="16" spans="1:28">
      <c r="A16" s="7" t="s">
        <v>20</v>
      </c>
      <c r="B16" s="7" t="s">
        <v>28</v>
      </c>
      <c r="C16" s="8">
        <v>76</v>
      </c>
      <c r="D16" s="9">
        <v>1.26</v>
      </c>
      <c r="E16" s="9">
        <v>155.03</v>
      </c>
      <c r="F16" s="10">
        <v>0.70305499999999999</v>
      </c>
      <c r="G16" s="10">
        <v>0.70302978941618832</v>
      </c>
      <c r="I16" s="11">
        <v>2.4500000000000002</v>
      </c>
      <c r="J16" s="11">
        <v>7.84</v>
      </c>
      <c r="K16" s="10">
        <v>0.51311200000000001</v>
      </c>
      <c r="L16" s="11">
        <v>9.283705516174301</v>
      </c>
      <c r="M16" s="11"/>
      <c r="N16" s="9">
        <v>0.96</v>
      </c>
      <c r="O16" s="9">
        <v>0.06</v>
      </c>
      <c r="P16" s="9">
        <v>0.19</v>
      </c>
      <c r="Q16" s="12">
        <v>18.137</v>
      </c>
      <c r="R16" s="12">
        <v>15.435</v>
      </c>
      <c r="S16" s="12">
        <v>37.667999999999999</v>
      </c>
      <c r="T16" s="12">
        <v>18.090724382404847</v>
      </c>
      <c r="U16" s="12">
        <v>15.434787380544565</v>
      </c>
      <c r="V16" s="12">
        <v>37.619892665660529</v>
      </c>
      <c r="W16" s="12">
        <f t="shared" si="0"/>
        <v>0.92774631936579843</v>
      </c>
      <c r="Y16" s="9">
        <v>0.26</v>
      </c>
      <c r="Z16" s="9">
        <v>1.69</v>
      </c>
      <c r="AA16" s="13">
        <v>0.283161</v>
      </c>
      <c r="AB16" s="11">
        <v>14.350453030296251</v>
      </c>
    </row>
    <row r="17" spans="1:28">
      <c r="A17" s="7" t="s">
        <v>20</v>
      </c>
      <c r="B17" s="7" t="s">
        <v>29</v>
      </c>
      <c r="C17" s="8">
        <v>76</v>
      </c>
      <c r="D17" s="9">
        <v>0.27</v>
      </c>
      <c r="E17" s="9">
        <v>189.87</v>
      </c>
      <c r="F17" s="10">
        <v>0.70304699999999998</v>
      </c>
      <c r="G17" s="10">
        <v>0.70304258901911476</v>
      </c>
      <c r="I17" s="11">
        <v>4.03</v>
      </c>
      <c r="J17" s="11">
        <v>13.72</v>
      </c>
      <c r="K17" s="10">
        <v>0.51309899999999997</v>
      </c>
      <c r="L17" s="11">
        <v>9.1394217991624949</v>
      </c>
      <c r="M17" s="11"/>
      <c r="N17" s="9">
        <v>0.57999999999999996</v>
      </c>
      <c r="O17" s="9">
        <v>0.14000000000000001</v>
      </c>
      <c r="P17" s="9">
        <v>0.43</v>
      </c>
      <c r="Q17" s="12">
        <v>18.29</v>
      </c>
      <c r="R17" s="12">
        <v>15.42</v>
      </c>
      <c r="S17" s="12">
        <v>37.773000000000003</v>
      </c>
      <c r="T17" s="12">
        <v>18.110680435495937</v>
      </c>
      <c r="U17" s="12">
        <v>15.419176092505401</v>
      </c>
      <c r="V17" s="12">
        <v>37.59218901410236</v>
      </c>
      <c r="W17" s="12">
        <f t="shared" si="0"/>
        <v>0.92363353000111381</v>
      </c>
      <c r="Y17" s="9">
        <v>0.41</v>
      </c>
      <c r="Z17" s="9">
        <v>2.92</v>
      </c>
      <c r="AA17" s="13">
        <v>0.28315299999999999</v>
      </c>
      <c r="AB17" s="11">
        <v>14.166374827269124</v>
      </c>
    </row>
    <row r="18" spans="1:28">
      <c r="A18" s="7" t="s">
        <v>20</v>
      </c>
      <c r="B18" s="7" t="s">
        <v>30</v>
      </c>
      <c r="C18" s="8">
        <v>76</v>
      </c>
      <c r="D18" s="9">
        <v>0.41</v>
      </c>
      <c r="E18" s="9">
        <v>233.42</v>
      </c>
      <c r="F18" s="10">
        <v>0.70311199999999996</v>
      </c>
      <c r="G18" s="10">
        <v>0.70310655150772638</v>
      </c>
      <c r="I18" s="11">
        <v>6.96</v>
      </c>
      <c r="J18" s="11">
        <v>26.06</v>
      </c>
      <c r="K18" s="10">
        <v>0.51305299999999998</v>
      </c>
      <c r="L18" s="11">
        <v>8.3972556397537979</v>
      </c>
      <c r="M18" s="11"/>
      <c r="N18" s="9">
        <v>0.84</v>
      </c>
      <c r="O18" s="9">
        <v>0.3</v>
      </c>
      <c r="P18" s="9">
        <v>0.82</v>
      </c>
      <c r="Q18" s="12">
        <v>18.527999999999999</v>
      </c>
      <c r="R18" s="12">
        <v>15.467000000000001</v>
      </c>
      <c r="S18" s="12">
        <v>38.058999999999997</v>
      </c>
      <c r="T18" s="12">
        <v>18.260591569992553</v>
      </c>
      <c r="U18" s="12">
        <v>15.465771356543213</v>
      </c>
      <c r="V18" s="12">
        <v>37.819047979767284</v>
      </c>
      <c r="W18" s="12">
        <f t="shared" si="0"/>
        <v>0.93081010736362646</v>
      </c>
      <c r="Y18" s="9">
        <v>0.57999999999999996</v>
      </c>
      <c r="Z18" s="9">
        <v>5.0599999999999996</v>
      </c>
      <c r="AA18" s="13">
        <v>0.28312199999999998</v>
      </c>
      <c r="AB18" s="11">
        <v>13.259688032374317</v>
      </c>
    </row>
    <row r="19" spans="1:28">
      <c r="A19" s="7" t="s">
        <v>20</v>
      </c>
      <c r="B19" s="7" t="s">
        <v>31</v>
      </c>
      <c r="C19" s="8">
        <v>76</v>
      </c>
      <c r="D19" s="9">
        <v>2.87</v>
      </c>
      <c r="E19" s="9">
        <v>208.65</v>
      </c>
      <c r="F19" s="10">
        <v>0.70307900000000001</v>
      </c>
      <c r="G19" s="10">
        <v>0.70303633294762358</v>
      </c>
      <c r="I19" s="11">
        <v>3.38</v>
      </c>
      <c r="J19" s="11">
        <v>11.36</v>
      </c>
      <c r="K19" s="10">
        <v>0.51310100000000003</v>
      </c>
      <c r="L19" s="11">
        <v>9.1562824233348827</v>
      </c>
      <c r="M19" s="11"/>
      <c r="N19" s="9">
        <v>0.68</v>
      </c>
      <c r="O19" s="9">
        <v>0.11</v>
      </c>
      <c r="P19" s="9">
        <v>0.34</v>
      </c>
      <c r="Q19" s="12">
        <v>18.193999999999999</v>
      </c>
      <c r="R19" s="12">
        <v>15.442</v>
      </c>
      <c r="S19" s="12">
        <v>37.713000000000001</v>
      </c>
      <c r="T19" s="12">
        <v>18.074047389467957</v>
      </c>
      <c r="U19" s="12">
        <v>15.441448861840104</v>
      </c>
      <c r="V19" s="12">
        <v>37.591282603393282</v>
      </c>
      <c r="W19" s="12">
        <f t="shared" si="0"/>
        <v>0.92685945763474775</v>
      </c>
      <c r="Y19" s="9">
        <v>0.33</v>
      </c>
      <c r="Z19" s="9">
        <v>2.41</v>
      </c>
      <c r="AA19" s="13">
        <v>0.28314400000000001</v>
      </c>
      <c r="AB19" s="11">
        <v>13.873667653805377</v>
      </c>
    </row>
    <row r="20" spans="1:28">
      <c r="A20" s="7" t="s">
        <v>20</v>
      </c>
      <c r="B20" s="7" t="s">
        <v>32</v>
      </c>
      <c r="C20" s="8">
        <v>76</v>
      </c>
      <c r="D20" s="9">
        <v>0.75</v>
      </c>
      <c r="E20" s="9">
        <v>209.31</v>
      </c>
      <c r="F20" s="10">
        <v>0.70320300000000002</v>
      </c>
      <c r="G20" s="10">
        <v>0.70319188509557784</v>
      </c>
      <c r="I20" s="11">
        <v>6.48</v>
      </c>
      <c r="J20" s="11">
        <v>23.16</v>
      </c>
      <c r="K20" s="10">
        <v>0.51303100000000001</v>
      </c>
      <c r="L20" s="11">
        <v>7.8957090194298196</v>
      </c>
      <c r="M20" s="11"/>
      <c r="N20" s="9">
        <v>0.66</v>
      </c>
      <c r="O20" s="9">
        <v>0.41</v>
      </c>
      <c r="P20" s="9">
        <v>0.83</v>
      </c>
      <c r="Q20" s="12">
        <v>18.594000000000001</v>
      </c>
      <c r="R20" s="12">
        <v>15.46</v>
      </c>
      <c r="S20" s="12">
        <v>38.039000000000001</v>
      </c>
      <c r="T20" s="12">
        <v>18.128626001270053</v>
      </c>
      <c r="U20" s="12">
        <v>15.457861777512091</v>
      </c>
      <c r="V20" s="12">
        <v>37.729719122155942</v>
      </c>
      <c r="W20" s="12">
        <f t="shared" si="0"/>
        <v>0.92204156347582655</v>
      </c>
      <c r="Y20" s="9">
        <v>0.53</v>
      </c>
      <c r="Z20" s="9">
        <v>4.74</v>
      </c>
      <c r="AA20" s="13">
        <v>0.283107</v>
      </c>
      <c r="AB20" s="11">
        <v>12.749818668751356</v>
      </c>
    </row>
    <row r="21" spans="1:28">
      <c r="A21" s="7" t="s">
        <v>20</v>
      </c>
      <c r="B21" s="7" t="s">
        <v>33</v>
      </c>
      <c r="C21" s="8">
        <v>76</v>
      </c>
      <c r="D21" s="9">
        <v>9.26</v>
      </c>
      <c r="E21" s="9">
        <v>229.42</v>
      </c>
      <c r="F21" s="10">
        <v>0.70321500000000003</v>
      </c>
      <c r="G21" s="10">
        <v>0.70308979701812457</v>
      </c>
      <c r="I21" s="11">
        <v>6.77</v>
      </c>
      <c r="J21" s="11">
        <v>25.17</v>
      </c>
      <c r="K21" s="10">
        <v>0.51303799999999999</v>
      </c>
      <c r="L21" s="11">
        <v>8.0957472818155019</v>
      </c>
      <c r="M21" s="11"/>
      <c r="N21" s="9">
        <v>0.89</v>
      </c>
      <c r="O21" s="9">
        <v>0.33</v>
      </c>
      <c r="P21" s="9">
        <v>0.85</v>
      </c>
      <c r="Q21" s="12">
        <v>18.581</v>
      </c>
      <c r="R21" s="12">
        <v>15.459</v>
      </c>
      <c r="S21" s="12">
        <v>38.098999999999997</v>
      </c>
      <c r="T21" s="12">
        <v>18.303053536268692</v>
      </c>
      <c r="U21" s="12">
        <v>15.457722938151234</v>
      </c>
      <c r="V21" s="12">
        <v>37.863970239696023</v>
      </c>
      <c r="W21" s="12">
        <f t="shared" si="0"/>
        <v>0.92980375242613744</v>
      </c>
      <c r="Y21" s="9">
        <v>0.54</v>
      </c>
      <c r="Z21" s="9">
        <v>4.5599999999999996</v>
      </c>
      <c r="AA21" s="13">
        <v>0.28312199999999998</v>
      </c>
      <c r="AB21" s="11">
        <v>13.231745802184669</v>
      </c>
    </row>
    <row r="22" spans="1:28">
      <c r="A22" s="7" t="s">
        <v>20</v>
      </c>
      <c r="B22" s="7" t="s">
        <v>34</v>
      </c>
      <c r="C22" s="8">
        <v>76</v>
      </c>
      <c r="D22" s="9">
        <v>23.28</v>
      </c>
      <c r="E22" s="9">
        <v>174.42</v>
      </c>
      <c r="F22" s="10">
        <v>0.70302799999999999</v>
      </c>
      <c r="G22" s="10">
        <v>0.70261398732078906</v>
      </c>
      <c r="I22" s="11">
        <v>4.2300000000000004</v>
      </c>
      <c r="J22" s="11">
        <v>13.93</v>
      </c>
      <c r="K22" s="10">
        <v>0.51309099999999996</v>
      </c>
      <c r="L22" s="11">
        <v>8.9254897166357594</v>
      </c>
      <c r="M22" s="11"/>
      <c r="N22" s="9">
        <v>0.54</v>
      </c>
      <c r="O22" s="9">
        <v>0.16</v>
      </c>
      <c r="P22" s="9">
        <v>0.51</v>
      </c>
      <c r="Q22" s="12">
        <v>18.170999999999999</v>
      </c>
      <c r="R22" s="12">
        <v>15.435</v>
      </c>
      <c r="S22" s="12">
        <v>37.786999999999999</v>
      </c>
      <c r="T22" s="12">
        <v>17.951153926595147</v>
      </c>
      <c r="U22" s="12">
        <v>15.43398988809148</v>
      </c>
      <c r="V22" s="12">
        <v>37.556948205357443</v>
      </c>
      <c r="W22" s="12">
        <f t="shared" si="0"/>
        <v>0.93761281588447665</v>
      </c>
      <c r="Y22" s="9">
        <v>0.41</v>
      </c>
      <c r="Z22" s="9">
        <v>3.01</v>
      </c>
      <c r="AA22" s="13">
        <v>0.28315800000000002</v>
      </c>
      <c r="AB22" s="11">
        <v>14.37412481426481</v>
      </c>
    </row>
    <row r="23" spans="1:28">
      <c r="A23" s="7" t="s">
        <v>20</v>
      </c>
      <c r="B23" s="7" t="s">
        <v>35</v>
      </c>
      <c r="C23" s="8">
        <v>76</v>
      </c>
      <c r="D23" s="9">
        <v>9.6999999999999993</v>
      </c>
      <c r="E23" s="9">
        <v>281</v>
      </c>
      <c r="F23" s="10">
        <v>0.70288200000000001</v>
      </c>
      <c r="G23" s="10">
        <v>0.70277492548749043</v>
      </c>
      <c r="I23" s="11">
        <v>4.5</v>
      </c>
      <c r="J23" s="11">
        <v>14.49</v>
      </c>
      <c r="K23" s="10">
        <v>0.51308200000000004</v>
      </c>
      <c r="L23" s="11">
        <v>8.7097101144206768</v>
      </c>
      <c r="M23" s="11"/>
      <c r="N23" s="9">
        <v>0.49</v>
      </c>
      <c r="O23" s="9">
        <v>1.06</v>
      </c>
      <c r="P23" s="9">
        <v>0.56000000000000005</v>
      </c>
      <c r="Q23" s="12">
        <v>18.317</v>
      </c>
      <c r="R23" s="12">
        <v>15.441000000000001</v>
      </c>
      <c r="S23" s="12">
        <v>37.859000000000002</v>
      </c>
      <c r="T23" s="12">
        <v>16.706946212245548</v>
      </c>
      <c r="U23" s="12">
        <v>15.433602394579163</v>
      </c>
      <c r="V23" s="12">
        <v>37.579758947950502</v>
      </c>
      <c r="W23" s="12">
        <f t="shared" si="0"/>
        <v>0.93041065482796925</v>
      </c>
      <c r="Y23" s="9">
        <v>0.44</v>
      </c>
      <c r="Z23" s="9">
        <v>3.21</v>
      </c>
      <c r="AA23" s="13">
        <v>0.28316799999999998</v>
      </c>
      <c r="AB23" s="11">
        <v>14.721503329444552</v>
      </c>
    </row>
    <row r="24" spans="1:28" ht="6" customHeight="1">
      <c r="L24" s="11"/>
      <c r="M24" s="11"/>
      <c r="T24" s="12"/>
      <c r="U24" s="12"/>
      <c r="V24" s="12"/>
      <c r="W24" s="12"/>
      <c r="AB24" s="11"/>
    </row>
    <row r="25" spans="1:28">
      <c r="A25" s="7" t="s">
        <v>36</v>
      </c>
      <c r="B25" s="7" t="s">
        <v>37</v>
      </c>
      <c r="C25" s="8">
        <v>68</v>
      </c>
      <c r="D25" s="9">
        <v>1.56</v>
      </c>
      <c r="E25" s="9">
        <v>163.83000000000001</v>
      </c>
      <c r="F25" s="10">
        <v>0.70331200000000005</v>
      </c>
      <c r="G25" s="10">
        <v>0.70328657246225612</v>
      </c>
      <c r="I25" s="11">
        <v>3.31</v>
      </c>
      <c r="J25" s="11">
        <v>10.4</v>
      </c>
      <c r="K25" s="10">
        <v>0.51305000000000001</v>
      </c>
      <c r="L25" s="11">
        <v>8.0362263096156461</v>
      </c>
      <c r="M25" s="11"/>
      <c r="N25" s="9">
        <v>0.51</v>
      </c>
      <c r="O25" s="9">
        <v>0.16</v>
      </c>
      <c r="P25" s="9">
        <v>0.39</v>
      </c>
      <c r="Q25" s="12">
        <v>18.597000000000001</v>
      </c>
      <c r="R25" s="12">
        <v>15.502000000000001</v>
      </c>
      <c r="S25" s="12">
        <v>38.094000000000001</v>
      </c>
      <c r="T25" s="12">
        <v>18.38655823049816</v>
      </c>
      <c r="U25" s="12">
        <v>15.501032877658513</v>
      </c>
      <c r="V25" s="12">
        <v>37.925532060965828</v>
      </c>
      <c r="W25" s="12">
        <f>(S25-29.476)/(Q25-9.307)</f>
        <v>0.92766415500538224</v>
      </c>
      <c r="Y25" s="9">
        <v>0.24</v>
      </c>
      <c r="Z25" s="9">
        <v>2.29</v>
      </c>
      <c r="AA25" s="13">
        <v>0.28310600000000002</v>
      </c>
      <c r="AB25" s="11">
        <v>12.66550181730608</v>
      </c>
    </row>
    <row r="26" spans="1:28">
      <c r="A26" s="7" t="s">
        <v>36</v>
      </c>
      <c r="B26" s="7" t="s">
        <v>38</v>
      </c>
      <c r="C26" s="8">
        <v>68</v>
      </c>
      <c r="D26" s="9">
        <v>5</v>
      </c>
      <c r="E26" s="9">
        <v>324.63</v>
      </c>
      <c r="F26" s="14">
        <v>0.70329699999999995</v>
      </c>
      <c r="G26" s="10">
        <v>0.70325587046018467</v>
      </c>
      <c r="I26" s="11">
        <v>5.86</v>
      </c>
      <c r="J26" s="11">
        <v>21.14</v>
      </c>
      <c r="K26" s="14">
        <f>0.513068*0.51186/0.511876</f>
        <v>0.51305196274097631</v>
      </c>
      <c r="L26" s="11">
        <v>8.2907456510183941</v>
      </c>
      <c r="M26" s="11"/>
      <c r="T26" s="8"/>
      <c r="U26" s="8"/>
      <c r="V26" s="8"/>
      <c r="W26" s="12"/>
      <c r="Y26" s="9">
        <v>0.35</v>
      </c>
      <c r="Z26" s="9">
        <v>4.45</v>
      </c>
      <c r="AA26" s="13">
        <v>0.28310299999999999</v>
      </c>
      <c r="AB26" s="11">
        <v>12.731590630439271</v>
      </c>
    </row>
    <row r="27" spans="1:28">
      <c r="A27" s="7" t="s">
        <v>36</v>
      </c>
      <c r="B27" s="7" t="s">
        <v>39</v>
      </c>
      <c r="C27" s="8">
        <v>68</v>
      </c>
      <c r="D27" s="9">
        <v>6.38</v>
      </c>
      <c r="E27" s="9">
        <v>141.68</v>
      </c>
      <c r="F27" s="10">
        <v>0.70360599999999995</v>
      </c>
      <c r="G27" s="10">
        <v>0.70348574646026618</v>
      </c>
      <c r="I27" s="11">
        <v>2.95</v>
      </c>
      <c r="J27" s="11">
        <v>9.7799999999999994</v>
      </c>
      <c r="K27" s="10">
        <v>0.51302599999999998</v>
      </c>
      <c r="L27" s="11">
        <v>7.6552681507524589</v>
      </c>
      <c r="M27" s="11"/>
      <c r="N27" s="9">
        <v>1.85</v>
      </c>
      <c r="O27" s="9">
        <v>0.53</v>
      </c>
      <c r="P27" s="9">
        <v>0.49</v>
      </c>
      <c r="Q27" s="12">
        <v>18.780999999999999</v>
      </c>
      <c r="R27" s="12">
        <v>15.602</v>
      </c>
      <c r="S27" s="12">
        <v>38.234999999999999</v>
      </c>
      <c r="T27" s="12">
        <v>18.587715603815919</v>
      </c>
      <c r="U27" s="12">
        <v>15.601111727399685</v>
      </c>
      <c r="V27" s="12">
        <v>38.176310866303233</v>
      </c>
      <c r="W27" s="12">
        <f>(S27-29.476)/(Q27-9.307)</f>
        <v>0.92453029343466353</v>
      </c>
      <c r="Y27" s="9">
        <v>0.15</v>
      </c>
      <c r="Z27" s="9">
        <v>2.33</v>
      </c>
      <c r="AA27" s="13">
        <v>0.28310200000000002</v>
      </c>
      <c r="AB27" s="11">
        <v>12.7902086591547</v>
      </c>
    </row>
    <row r="28" spans="1:28" ht="6" customHeight="1">
      <c r="L28" s="11"/>
      <c r="M28" s="11"/>
      <c r="T28" s="12"/>
      <c r="U28" s="12"/>
      <c r="V28" s="12"/>
      <c r="W28" s="12"/>
      <c r="AB28" s="11"/>
    </row>
    <row r="29" spans="1:28">
      <c r="A29" s="7" t="s">
        <v>40</v>
      </c>
      <c r="B29" s="7" t="s">
        <v>41</v>
      </c>
      <c r="C29" s="8">
        <v>62.5</v>
      </c>
      <c r="D29" s="9">
        <v>19.37</v>
      </c>
      <c r="E29" s="9">
        <v>467.66</v>
      </c>
      <c r="F29" s="10">
        <v>0.70321699999999998</v>
      </c>
      <c r="G29" s="10">
        <v>0.70312256808557538</v>
      </c>
      <c r="I29" s="11">
        <v>6.22</v>
      </c>
      <c r="J29" s="11">
        <v>28.08</v>
      </c>
      <c r="K29" s="10">
        <v>0.51302800000000004</v>
      </c>
      <c r="L29" s="11">
        <v>8.0705389316659826</v>
      </c>
      <c r="M29" s="11"/>
      <c r="N29" s="9">
        <v>1.73</v>
      </c>
      <c r="O29" s="9">
        <v>0.73</v>
      </c>
      <c r="P29" s="9">
        <v>2.46</v>
      </c>
      <c r="Q29" s="12">
        <v>18.268999999999998</v>
      </c>
      <c r="R29" s="12">
        <v>15.443</v>
      </c>
      <c r="S29" s="12">
        <v>37.817</v>
      </c>
      <c r="T29" s="12">
        <v>18.011313088875983</v>
      </c>
      <c r="U29" s="12">
        <v>15.441815569279623</v>
      </c>
      <c r="V29" s="12">
        <v>37.531719718804091</v>
      </c>
      <c r="W29" s="12">
        <f t="shared" ref="W29:W32" si="1">(S29-29.476)/(Q29-9.307)</f>
        <v>0.93070743137692513</v>
      </c>
      <c r="Y29" s="9">
        <v>0.28000000000000003</v>
      </c>
      <c r="Z29" s="9">
        <v>4.4400000000000004</v>
      </c>
      <c r="AA29" s="13">
        <v>0.28310200000000002</v>
      </c>
      <c r="AB29" s="11">
        <v>12.707506067679564</v>
      </c>
    </row>
    <row r="30" spans="1:28">
      <c r="A30" s="7" t="s">
        <v>40</v>
      </c>
      <c r="B30" s="7" t="s">
        <v>42</v>
      </c>
      <c r="C30" s="8">
        <v>62.5</v>
      </c>
      <c r="D30" s="9">
        <v>12.09</v>
      </c>
      <c r="E30" s="9">
        <v>428.69</v>
      </c>
      <c r="F30" s="10">
        <v>0.70321999999999996</v>
      </c>
      <c r="G30" s="10">
        <v>0.70315570125810167</v>
      </c>
      <c r="I30" s="11">
        <v>4.99</v>
      </c>
      <c r="J30" s="11">
        <v>20.04</v>
      </c>
      <c r="K30" s="10">
        <v>0.51301699999999995</v>
      </c>
      <c r="L30" s="11">
        <v>7.7233498822826263</v>
      </c>
      <c r="M30" s="11"/>
      <c r="N30" s="9">
        <v>1.1000000000000001</v>
      </c>
      <c r="O30" s="9">
        <v>0.51</v>
      </c>
      <c r="P30" s="9">
        <v>1.65</v>
      </c>
      <c r="Q30" s="12">
        <v>18.271999999999998</v>
      </c>
      <c r="R30" s="12">
        <v>15.452</v>
      </c>
      <c r="S30" s="12">
        <v>37.832999999999998</v>
      </c>
      <c r="T30" s="12">
        <v>17.988755873608358</v>
      </c>
      <c r="U30" s="12">
        <v>15.45069809823401</v>
      </c>
      <c r="V30" s="12">
        <v>37.531947784185476</v>
      </c>
      <c r="W30" s="12">
        <f t="shared" si="1"/>
        <v>0.93218070273285014</v>
      </c>
      <c r="Y30" s="9">
        <v>0.23</v>
      </c>
      <c r="Z30" s="9">
        <v>3.31</v>
      </c>
      <c r="AA30" s="13">
        <v>0.28310600000000002</v>
      </c>
      <c r="AB30" s="11">
        <v>12.810111299030869</v>
      </c>
    </row>
    <row r="31" spans="1:28">
      <c r="A31" s="7" t="s">
        <v>40</v>
      </c>
      <c r="B31" s="7" t="s">
        <v>43</v>
      </c>
      <c r="C31" s="8">
        <v>62.5</v>
      </c>
      <c r="D31" s="9">
        <v>0.52410817319753156</v>
      </c>
      <c r="E31" s="15">
        <v>262.96708946830461</v>
      </c>
      <c r="F31" s="10">
        <f>AVERAGE(0.703158, 0.70317, 0.703177)</f>
        <v>0.70316833333333328</v>
      </c>
      <c r="G31" s="10">
        <v>0.70316345601559804</v>
      </c>
      <c r="I31" s="11">
        <v>2.62</v>
      </c>
      <c r="J31" s="11">
        <v>9.4</v>
      </c>
      <c r="K31" s="10">
        <v>0.51308200000000004</v>
      </c>
      <c r="L31" s="11">
        <v>8.8481405217488707</v>
      </c>
      <c r="M31" s="11"/>
      <c r="N31" s="9">
        <v>0.49</v>
      </c>
      <c r="O31" s="9">
        <v>0.16</v>
      </c>
      <c r="P31" s="9">
        <v>0.5</v>
      </c>
      <c r="Q31" s="12">
        <v>18.210999999999999</v>
      </c>
      <c r="R31" s="12">
        <v>15.420999999999999</v>
      </c>
      <c r="S31" s="12">
        <v>37.680999999999997</v>
      </c>
      <c r="T31" s="12">
        <v>18.012187648261914</v>
      </c>
      <c r="U31" s="12">
        <v>15.420086179984997</v>
      </c>
      <c r="V31" s="12">
        <v>37.476891762984977</v>
      </c>
      <c r="W31" s="12">
        <f t="shared" si="1"/>
        <v>0.92149595687331531</v>
      </c>
      <c r="Y31" s="9">
        <v>0.2</v>
      </c>
      <c r="Z31" s="9">
        <v>1.68</v>
      </c>
      <c r="AA31" s="13">
        <v>0.28314299999999998</v>
      </c>
      <c r="AB31" s="11">
        <v>13.81884371433495</v>
      </c>
    </row>
    <row r="32" spans="1:28">
      <c r="A32" s="7" t="s">
        <v>40</v>
      </c>
      <c r="B32" s="7" t="s">
        <v>44</v>
      </c>
      <c r="C32" s="8">
        <v>62.5</v>
      </c>
      <c r="D32" s="9">
        <v>13.93</v>
      </c>
      <c r="E32" s="9">
        <v>299.25</v>
      </c>
      <c r="F32" s="10">
        <v>0.70332700000000004</v>
      </c>
      <c r="G32" s="10">
        <v>0.70322086928995797</v>
      </c>
      <c r="I32" s="11">
        <v>6.11</v>
      </c>
      <c r="J32" s="11">
        <v>23.11</v>
      </c>
      <c r="K32" s="10">
        <v>0.51303399999999999</v>
      </c>
      <c r="L32" s="11">
        <v>7.980814613610665</v>
      </c>
      <c r="M32" s="11"/>
      <c r="N32" s="9">
        <v>1.18</v>
      </c>
      <c r="O32" s="9">
        <v>0.5</v>
      </c>
      <c r="P32" s="9">
        <v>1.59</v>
      </c>
      <c r="Q32" s="12">
        <v>18.303999999999998</v>
      </c>
      <c r="R32" s="12">
        <v>15.456</v>
      </c>
      <c r="S32" s="12">
        <v>37.834000000000003</v>
      </c>
      <c r="T32" s="12">
        <v>18.045004815439068</v>
      </c>
      <c r="U32" s="12">
        <v>15.454809555938693</v>
      </c>
      <c r="V32" s="12">
        <v>37.563426065659833</v>
      </c>
      <c r="W32" s="12">
        <f t="shared" si="1"/>
        <v>0.92897632544181463</v>
      </c>
      <c r="Y32" s="9">
        <v>0.34</v>
      </c>
      <c r="Z32" s="9">
        <v>4.2699999999999996</v>
      </c>
      <c r="AA32" s="13">
        <v>0.28309000000000001</v>
      </c>
      <c r="AB32" s="11">
        <v>12.182849510931071</v>
      </c>
    </row>
    <row r="33" spans="1:28" ht="6" customHeight="1">
      <c r="L33" s="11"/>
      <c r="M33" s="11"/>
      <c r="T33" s="12"/>
      <c r="U33" s="12"/>
      <c r="V33" s="12"/>
      <c r="W33" s="12"/>
      <c r="AB33" s="11"/>
    </row>
    <row r="34" spans="1:28">
      <c r="A34" s="7" t="s">
        <v>45</v>
      </c>
      <c r="B34" s="7" t="s">
        <v>46</v>
      </c>
      <c r="C34" s="8">
        <v>57.5</v>
      </c>
      <c r="D34" s="9">
        <v>24.05</v>
      </c>
      <c r="E34" s="9">
        <v>589.75</v>
      </c>
      <c r="F34" s="10">
        <v>0.70352599999999998</v>
      </c>
      <c r="G34" s="10">
        <v>0.70344223939016559</v>
      </c>
      <c r="I34" s="11">
        <v>14.14</v>
      </c>
      <c r="J34" s="11">
        <v>55.2</v>
      </c>
      <c r="K34" s="10">
        <v>0.51301200000000002</v>
      </c>
      <c r="L34" s="11">
        <v>7.5644971071708866</v>
      </c>
      <c r="M34" s="11"/>
      <c r="N34" s="9">
        <v>2.82</v>
      </c>
      <c r="O34" s="9">
        <v>1.1000000000000001</v>
      </c>
      <c r="P34" s="9">
        <v>3.01</v>
      </c>
      <c r="Q34" s="12">
        <v>18.523</v>
      </c>
      <c r="R34" s="12">
        <v>15.476000000000001</v>
      </c>
      <c r="S34" s="12">
        <v>37.99</v>
      </c>
      <c r="T34" s="12">
        <v>18.302545633404915</v>
      </c>
      <c r="U34" s="12">
        <v>15.474986560888611</v>
      </c>
      <c r="V34" s="12">
        <v>37.791767617622803</v>
      </c>
      <c r="W34" s="12">
        <f t="shared" ref="W34:W35" si="2">(S34-29.476)/(Q34-9.307)</f>
        <v>0.92382812500000033</v>
      </c>
      <c r="Y34" s="9">
        <v>0.45</v>
      </c>
      <c r="Z34" s="9">
        <v>9.8800000000000008</v>
      </c>
      <c r="AA34" s="13">
        <v>0.28309899999999999</v>
      </c>
      <c r="AB34" s="11">
        <v>12.615872998771316</v>
      </c>
    </row>
    <row r="35" spans="1:28">
      <c r="A35" s="7" t="s">
        <v>45</v>
      </c>
      <c r="B35" s="7" t="s">
        <v>47</v>
      </c>
      <c r="C35" s="8">
        <v>57.5</v>
      </c>
      <c r="D35" s="9">
        <v>30.24</v>
      </c>
      <c r="E35" s="9">
        <v>634.86</v>
      </c>
      <c r="F35" s="10">
        <v>0.70358200000000004</v>
      </c>
      <c r="G35" s="10">
        <v>0.70348416394756741</v>
      </c>
      <c r="I35" s="11">
        <v>15.32</v>
      </c>
      <c r="J35" s="11">
        <v>59.9</v>
      </c>
      <c r="K35" s="10">
        <v>0.51302199999999998</v>
      </c>
      <c r="L35" s="11">
        <v>7.7613651159658126</v>
      </c>
      <c r="M35" s="11"/>
      <c r="N35" s="9">
        <v>8.7899999999999991</v>
      </c>
      <c r="O35" s="9">
        <v>1.35</v>
      </c>
      <c r="P35" s="9">
        <v>3.28</v>
      </c>
      <c r="Q35" s="12">
        <v>18.934999999999999</v>
      </c>
      <c r="R35" s="12">
        <v>15.587999999999999</v>
      </c>
      <c r="S35" s="12">
        <v>38.298999999999999</v>
      </c>
      <c r="T35" s="12">
        <v>18.847210989088566</v>
      </c>
      <c r="U35" s="12">
        <v>15.587596429780085</v>
      </c>
      <c r="V35" s="12">
        <v>38.228908990384923</v>
      </c>
      <c r="W35" s="12">
        <f t="shared" si="2"/>
        <v>0.91638969671790627</v>
      </c>
      <c r="Y35" s="9">
        <v>0.45</v>
      </c>
      <c r="Z35" s="9">
        <v>10.66</v>
      </c>
      <c r="AA35" s="13">
        <v>0.28309699999999999</v>
      </c>
      <c r="AB35" s="11">
        <v>12.563688834874576</v>
      </c>
    </row>
    <row r="36" spans="1:28" ht="6" customHeight="1">
      <c r="L36" s="11"/>
      <c r="M36" s="11"/>
      <c r="T36" s="12"/>
      <c r="U36" s="12"/>
      <c r="V36" s="12"/>
      <c r="W36" s="12"/>
      <c r="AB36" s="11"/>
    </row>
    <row r="37" spans="1:28">
      <c r="A37" s="7" t="s">
        <v>48</v>
      </c>
      <c r="B37" s="7" t="s">
        <v>49</v>
      </c>
      <c r="C37" s="8">
        <v>51</v>
      </c>
      <c r="D37" s="9">
        <v>2.0499999999999998</v>
      </c>
      <c r="E37" s="9">
        <v>266.95999999999998</v>
      </c>
      <c r="F37" s="10">
        <v>0.70333100000000004</v>
      </c>
      <c r="G37" s="10">
        <v>0.70331570113826614</v>
      </c>
      <c r="I37" s="11">
        <v>5.31</v>
      </c>
      <c r="J37" s="11">
        <v>20.04</v>
      </c>
      <c r="K37" s="10">
        <v>0.513046</v>
      </c>
      <c r="L37" s="11">
        <v>8.1583163847587237</v>
      </c>
      <c r="M37" s="11"/>
      <c r="N37" s="9">
        <v>1.0900000000000001</v>
      </c>
      <c r="O37" s="9">
        <v>0.34</v>
      </c>
      <c r="P37" s="9">
        <v>1.1100000000000001</v>
      </c>
      <c r="Q37" s="12">
        <v>18.344000000000001</v>
      </c>
      <c r="R37" s="12">
        <v>15.446</v>
      </c>
      <c r="S37" s="12">
        <v>37.884999999999998</v>
      </c>
      <c r="T37" s="12">
        <v>18.188388236869908</v>
      </c>
      <c r="U37" s="12">
        <v>15.445284513395615</v>
      </c>
      <c r="V37" s="12">
        <v>37.717999427892501</v>
      </c>
      <c r="W37" s="12">
        <f t="shared" ref="W37:W46" si="3">(S37-29.476)/(Q37-9.307)</f>
        <v>0.93050791191767157</v>
      </c>
      <c r="Y37" s="9">
        <v>0.34</v>
      </c>
      <c r="Z37" s="9">
        <v>3.88</v>
      </c>
      <c r="AA37" s="13">
        <v>0.283109</v>
      </c>
      <c r="AB37" s="11">
        <v>12.642808209426537</v>
      </c>
    </row>
    <row r="38" spans="1:28">
      <c r="A38" s="7" t="s">
        <v>48</v>
      </c>
      <c r="B38" s="7" t="s">
        <v>50</v>
      </c>
      <c r="C38" s="8">
        <v>51</v>
      </c>
      <c r="D38" s="9">
        <v>1.19</v>
      </c>
      <c r="E38" s="9">
        <v>158.01</v>
      </c>
      <c r="F38" s="10">
        <v>0.70349600000000001</v>
      </c>
      <c r="G38" s="10">
        <v>0.70348099552131871</v>
      </c>
      <c r="I38" s="11">
        <v>3.39</v>
      </c>
      <c r="J38" s="11">
        <v>12.06</v>
      </c>
      <c r="K38" s="10">
        <v>0.51304000000000005</v>
      </c>
      <c r="L38" s="11">
        <v>7.9778120749507409</v>
      </c>
      <c r="M38" s="11"/>
      <c r="N38" s="9">
        <v>0.74</v>
      </c>
      <c r="O38" s="9">
        <v>0.12</v>
      </c>
      <c r="P38" s="9">
        <v>0.45</v>
      </c>
      <c r="Q38" s="12">
        <v>18.208540608059828</v>
      </c>
      <c r="R38" s="12">
        <v>15.465298023938654</v>
      </c>
      <c r="S38" s="12">
        <v>37.750491293590585</v>
      </c>
      <c r="T38" s="12">
        <v>18.127921005202996</v>
      </c>
      <c r="U38" s="12">
        <v>15.464927343440378</v>
      </c>
      <c r="V38" s="12">
        <v>37.651110285924787</v>
      </c>
      <c r="W38" s="12">
        <f t="shared" si="3"/>
        <v>0.92955721463524144</v>
      </c>
      <c r="Y38" s="9">
        <v>0.2</v>
      </c>
      <c r="Z38" s="9">
        <v>2.3199999999999998</v>
      </c>
      <c r="AA38" s="13">
        <v>0.28309299999999998</v>
      </c>
      <c r="AB38" s="11">
        <v>12.083937976334891</v>
      </c>
    </row>
    <row r="39" spans="1:28">
      <c r="A39" s="7" t="s">
        <v>48</v>
      </c>
      <c r="B39" s="7" t="s">
        <v>51</v>
      </c>
      <c r="C39" s="8">
        <v>51</v>
      </c>
      <c r="D39" s="9">
        <v>1.47</v>
      </c>
      <c r="E39" s="9">
        <v>162.11000000000001</v>
      </c>
      <c r="F39" s="10">
        <v>0.70347300000000001</v>
      </c>
      <c r="G39" s="10">
        <v>0.70345493387270763</v>
      </c>
      <c r="I39" s="11">
        <v>3.43</v>
      </c>
      <c r="J39" s="11">
        <v>12.14</v>
      </c>
      <c r="K39" s="10">
        <v>0.51303500000000002</v>
      </c>
      <c r="L39" s="11">
        <v>7.8745901873689128</v>
      </c>
      <c r="M39" s="11"/>
      <c r="N39" s="9">
        <v>0.61</v>
      </c>
      <c r="O39" s="9">
        <v>0.08</v>
      </c>
      <c r="P39" s="9">
        <v>0.46</v>
      </c>
      <c r="Q39" s="12">
        <v>18.341785249591883</v>
      </c>
      <c r="R39" s="12">
        <v>15.452638805313352</v>
      </c>
      <c r="S39" s="12">
        <v>37.91543067482246</v>
      </c>
      <c r="T39" s="12">
        <v>18.276327796208449</v>
      </c>
      <c r="U39" s="12">
        <v>15.452337838791857</v>
      </c>
      <c r="V39" s="12">
        <v>37.791705401020415</v>
      </c>
      <c r="W39" s="12">
        <f t="shared" si="3"/>
        <v>0.93410418086071112</v>
      </c>
      <c r="Y39" s="9">
        <v>0.2</v>
      </c>
      <c r="Z39" s="9">
        <v>2.4</v>
      </c>
      <c r="AA39" s="13">
        <v>0.28309200000000001</v>
      </c>
      <c r="AB39" s="11">
        <v>12.062757675537217</v>
      </c>
    </row>
    <row r="40" spans="1:28">
      <c r="A40" s="7" t="s">
        <v>48</v>
      </c>
      <c r="B40" s="7" t="s">
        <v>52</v>
      </c>
      <c r="C40" s="8">
        <v>51</v>
      </c>
      <c r="D40" s="9">
        <v>3.01</v>
      </c>
      <c r="E40" s="9">
        <v>318.85000000000002</v>
      </c>
      <c r="F40" s="10">
        <v>0.70357700000000001</v>
      </c>
      <c r="G40" s="10">
        <v>0.70355819202375569</v>
      </c>
      <c r="I40" s="11">
        <v>5</v>
      </c>
      <c r="J40" s="11">
        <v>18.78</v>
      </c>
      <c r="K40" s="10">
        <v>0.51300400000000002</v>
      </c>
      <c r="L40" s="11">
        <v>7.3339335949595963</v>
      </c>
      <c r="M40" s="11"/>
      <c r="N40" s="9">
        <v>0.84</v>
      </c>
      <c r="O40" s="9">
        <v>0.22</v>
      </c>
      <c r="P40" s="9">
        <v>0.68</v>
      </c>
      <c r="Q40" s="12">
        <v>18.376999999999999</v>
      </c>
      <c r="R40" s="12">
        <v>15.462999999999999</v>
      </c>
      <c r="S40" s="12">
        <v>37.972000000000001</v>
      </c>
      <c r="T40" s="12">
        <v>18.246096283794071</v>
      </c>
      <c r="U40" s="12">
        <v>15.462398118410038</v>
      </c>
      <c r="V40" s="12">
        <v>37.838994475083418</v>
      </c>
      <c r="W40" s="12">
        <f t="shared" si="3"/>
        <v>0.936714443219405</v>
      </c>
      <c r="Y40" s="9">
        <v>0.28999999999999998</v>
      </c>
      <c r="Z40" s="9">
        <v>3.59</v>
      </c>
      <c r="AA40" s="13">
        <v>0.28307900000000003</v>
      </c>
      <c r="AB40" s="11">
        <v>11.61557818717851</v>
      </c>
    </row>
    <row r="41" spans="1:28">
      <c r="A41" s="7" t="s">
        <v>48</v>
      </c>
      <c r="B41" s="7" t="s">
        <v>53</v>
      </c>
      <c r="C41" s="8">
        <v>51</v>
      </c>
      <c r="D41" s="9">
        <v>6.33</v>
      </c>
      <c r="E41" s="9">
        <v>303.85000000000002</v>
      </c>
      <c r="F41" s="10">
        <v>0.70353699999999997</v>
      </c>
      <c r="G41" s="10">
        <v>0.70349549458614069</v>
      </c>
      <c r="I41" s="11">
        <v>5.41</v>
      </c>
      <c r="J41" s="11">
        <v>20.69</v>
      </c>
      <c r="K41" s="10">
        <v>0.51302400000000004</v>
      </c>
      <c r="L41" s="11">
        <v>7.7428531195367079</v>
      </c>
      <c r="M41" s="11"/>
      <c r="N41" s="9">
        <v>0.8</v>
      </c>
      <c r="O41" s="9">
        <v>0.6</v>
      </c>
      <c r="P41" s="9">
        <v>0.69</v>
      </c>
      <c r="Q41" s="12">
        <v>18.594829632719986</v>
      </c>
      <c r="R41" s="12">
        <v>15.47485627750879</v>
      </c>
      <c r="S41" s="12">
        <v>38.067019638691562</v>
      </c>
      <c r="T41" s="12">
        <v>18.218302187237626</v>
      </c>
      <c r="U41" s="12">
        <v>15.473125043712534</v>
      </c>
      <c r="V41" s="12">
        <v>37.924679969552898</v>
      </c>
      <c r="W41" s="12">
        <f t="shared" si="3"/>
        <v>0.92497601467907653</v>
      </c>
      <c r="Y41" s="9">
        <v>0.3</v>
      </c>
      <c r="Z41" s="9">
        <v>3.75</v>
      </c>
      <c r="AA41" s="13">
        <v>0.28308100000000003</v>
      </c>
      <c r="AB41" s="11">
        <v>11.690165458644319</v>
      </c>
    </row>
    <row r="42" spans="1:28">
      <c r="A42" s="7" t="s">
        <v>48</v>
      </c>
      <c r="B42" s="7" t="s">
        <v>82</v>
      </c>
      <c r="C42" s="8">
        <v>51</v>
      </c>
      <c r="D42" s="9">
        <v>6.33</v>
      </c>
      <c r="E42" s="9">
        <v>303.85000000000002</v>
      </c>
      <c r="F42" s="10">
        <v>0.70354499999999998</v>
      </c>
      <c r="G42" s="10">
        <v>0.70350349455337968</v>
      </c>
      <c r="I42" s="11">
        <v>5.41</v>
      </c>
      <c r="J42" s="11">
        <v>20.69</v>
      </c>
      <c r="K42" s="10">
        <v>0.51302899999999996</v>
      </c>
      <c r="L42" s="11">
        <v>7.8403987249875406</v>
      </c>
      <c r="M42" s="11"/>
      <c r="N42" s="9">
        <v>0.8</v>
      </c>
      <c r="O42" s="9">
        <v>0.6</v>
      </c>
      <c r="P42" s="9">
        <v>0.69</v>
      </c>
      <c r="Q42" s="12">
        <v>18.597000000000001</v>
      </c>
      <c r="R42" s="12">
        <v>15.471</v>
      </c>
      <c r="S42" s="12">
        <v>38.045000000000002</v>
      </c>
      <c r="T42" s="12">
        <v>18.220595065393439</v>
      </c>
      <c r="U42" s="12">
        <v>15.469269329495932</v>
      </c>
      <c r="V42" s="12">
        <v>37.902706643972735</v>
      </c>
      <c r="W42" s="12">
        <f t="shared" si="3"/>
        <v>0.92238966630785812</v>
      </c>
      <c r="AB42" s="11"/>
    </row>
    <row r="43" spans="1:28">
      <c r="A43" s="7" t="s">
        <v>48</v>
      </c>
      <c r="B43" s="7" t="s">
        <v>54</v>
      </c>
      <c r="C43" s="8">
        <v>51</v>
      </c>
      <c r="D43" s="9">
        <v>6.8</v>
      </c>
      <c r="E43" s="9">
        <v>398.2</v>
      </c>
      <c r="F43" s="10">
        <v>0.70360400000000001</v>
      </c>
      <c r="G43" s="10">
        <v>0.70356997714084946</v>
      </c>
      <c r="I43" s="11">
        <v>6.05</v>
      </c>
      <c r="J43" s="11">
        <v>21.16</v>
      </c>
      <c r="K43" s="10">
        <v>0.51301099999999999</v>
      </c>
      <c r="L43" s="11">
        <v>7.3930725355442206</v>
      </c>
      <c r="M43" s="11"/>
      <c r="N43" s="9">
        <v>0.83</v>
      </c>
      <c r="O43" s="9">
        <v>0.28999999999999998</v>
      </c>
      <c r="P43" s="9">
        <v>0.8</v>
      </c>
      <c r="Q43" s="12">
        <v>18.565309657149609</v>
      </c>
      <c r="R43" s="12">
        <v>15.454270428643843</v>
      </c>
      <c r="S43" s="12">
        <v>38.036297025037626</v>
      </c>
      <c r="T43" s="12">
        <v>18.39009294231764</v>
      </c>
      <c r="U43" s="12">
        <v>15.453464800522903</v>
      </c>
      <c r="V43" s="12">
        <v>37.877406135548327</v>
      </c>
      <c r="W43" s="12">
        <f t="shared" si="3"/>
        <v>0.92460690364002351</v>
      </c>
      <c r="Y43" s="9">
        <v>0.35</v>
      </c>
      <c r="Z43" s="9">
        <v>4.2</v>
      </c>
      <c r="AA43" s="13">
        <v>0.283105</v>
      </c>
      <c r="AB43" s="11">
        <v>12.522544201243324</v>
      </c>
    </row>
    <row r="44" spans="1:28">
      <c r="A44" s="7" t="s">
        <v>48</v>
      </c>
      <c r="B44" s="7" t="s">
        <v>83</v>
      </c>
      <c r="C44" s="8">
        <v>51</v>
      </c>
      <c r="D44" s="9">
        <v>6.8</v>
      </c>
      <c r="E44" s="9">
        <v>398.2</v>
      </c>
      <c r="F44" s="10">
        <v>0.70354300000000003</v>
      </c>
      <c r="G44" s="10">
        <v>0.70350897734561635</v>
      </c>
      <c r="I44" s="11">
        <v>6.05</v>
      </c>
      <c r="J44" s="11">
        <v>21.16</v>
      </c>
      <c r="K44" s="10">
        <v>0.51302499999999995</v>
      </c>
      <c r="L44" s="11">
        <v>7.6661999134608472</v>
      </c>
      <c r="M44" s="11"/>
      <c r="N44" s="9">
        <v>0.83</v>
      </c>
      <c r="O44" s="9">
        <v>0.28999999999999998</v>
      </c>
      <c r="P44" s="9">
        <v>0.8</v>
      </c>
      <c r="Q44" s="12">
        <v>18.568000000000001</v>
      </c>
      <c r="R44" s="12">
        <v>15.472</v>
      </c>
      <c r="S44" s="12">
        <v>38.076000000000001</v>
      </c>
      <c r="T44" s="12">
        <v>18.392638815349798</v>
      </c>
      <c r="U44" s="12">
        <v>15.471193707621952</v>
      </c>
      <c r="V44" s="12">
        <v>37.916978101674324</v>
      </c>
      <c r="W44" s="12">
        <f t="shared" si="3"/>
        <v>0.92862541842133683</v>
      </c>
      <c r="AB44" s="8"/>
    </row>
    <row r="45" spans="1:28">
      <c r="A45" s="7" t="s">
        <v>48</v>
      </c>
      <c r="B45" s="7" t="s">
        <v>55</v>
      </c>
      <c r="C45" s="8">
        <v>51</v>
      </c>
      <c r="D45" s="9">
        <v>1.8</v>
      </c>
      <c r="E45" s="9">
        <v>197.88</v>
      </c>
      <c r="F45" s="10">
        <v>0.70350000000000001</v>
      </c>
      <c r="G45" s="10">
        <v>0.70348187703309784</v>
      </c>
      <c r="I45" s="11">
        <v>3.77</v>
      </c>
      <c r="J45" s="11">
        <v>13.69</v>
      </c>
      <c r="K45" s="10">
        <v>0.51302000000000003</v>
      </c>
      <c r="L45" s="11">
        <v>7.6101027741826144</v>
      </c>
      <c r="M45" s="11"/>
      <c r="N45" s="9">
        <v>0.61</v>
      </c>
      <c r="O45" s="9">
        <v>0.17</v>
      </c>
      <c r="P45" s="9">
        <v>0.55000000000000004</v>
      </c>
      <c r="Q45" s="12">
        <v>18.440999999999999</v>
      </c>
      <c r="R45" s="12">
        <v>15.468</v>
      </c>
      <c r="S45" s="12">
        <v>37.988999999999997</v>
      </c>
      <c r="T45" s="12">
        <v>18.301543614198756</v>
      </c>
      <c r="U45" s="12">
        <v>15.467358794130151</v>
      </c>
      <c r="V45" s="12">
        <v>37.840685487849896</v>
      </c>
      <c r="W45" s="12">
        <f t="shared" si="3"/>
        <v>0.9320122618786949</v>
      </c>
      <c r="Y45" s="9">
        <v>0.24</v>
      </c>
      <c r="Z45" s="9">
        <v>2.71</v>
      </c>
      <c r="AA45" s="13">
        <v>0.28308699999999998</v>
      </c>
      <c r="AB45" s="11">
        <v>11.860106284200533</v>
      </c>
    </row>
    <row r="46" spans="1:28">
      <c r="A46" s="7" t="s">
        <v>48</v>
      </c>
      <c r="B46" s="7" t="s">
        <v>56</v>
      </c>
      <c r="C46" s="8">
        <v>51</v>
      </c>
      <c r="D46" s="9">
        <v>2.85</v>
      </c>
      <c r="E46" s="9">
        <v>312.58999999999997</v>
      </c>
      <c r="F46" s="10">
        <v>0.70344899999999999</v>
      </c>
      <c r="G46" s="10">
        <v>0.70343083538120754</v>
      </c>
      <c r="I46" s="11">
        <v>5.95</v>
      </c>
      <c r="J46" s="11">
        <v>22.24</v>
      </c>
      <c r="K46" s="10">
        <v>0.51303500000000002</v>
      </c>
      <c r="L46" s="11">
        <v>7.9336192672929684</v>
      </c>
      <c r="M46" s="11"/>
      <c r="N46" s="9">
        <v>0.94</v>
      </c>
      <c r="O46" s="9">
        <v>0.39</v>
      </c>
      <c r="P46" s="9">
        <v>0.93</v>
      </c>
      <c r="Q46" s="12">
        <v>18.597750260372138</v>
      </c>
      <c r="R46" s="12">
        <v>15.462378760115072</v>
      </c>
      <c r="S46" s="12">
        <v>38.052126504809877</v>
      </c>
      <c r="T46" s="12">
        <v>18.389528284306451</v>
      </c>
      <c r="U46" s="12">
        <v>15.461421377256496</v>
      </c>
      <c r="V46" s="12">
        <v>37.888905375264663</v>
      </c>
      <c r="W46" s="12">
        <f t="shared" si="3"/>
        <v>0.92308223388477617</v>
      </c>
      <c r="Y46" s="9">
        <v>0.34</v>
      </c>
      <c r="Z46" s="9">
        <v>4.26</v>
      </c>
      <c r="AA46" s="13">
        <v>0.28309400000000001</v>
      </c>
      <c r="AB46" s="11">
        <v>12.150879232550871</v>
      </c>
    </row>
    <row r="47" spans="1:28" ht="6" customHeight="1">
      <c r="L47" s="11"/>
      <c r="M47" s="11"/>
      <c r="T47" s="12"/>
      <c r="U47" s="12"/>
      <c r="V47" s="12"/>
      <c r="W47" s="12"/>
      <c r="AB47" s="11"/>
    </row>
    <row r="48" spans="1:28">
      <c r="A48" s="7" t="s">
        <v>57</v>
      </c>
      <c r="B48" s="7" t="s">
        <v>58</v>
      </c>
      <c r="C48" s="8">
        <v>75</v>
      </c>
      <c r="D48" s="9">
        <v>1.1100000000000001</v>
      </c>
      <c r="E48" s="9">
        <v>72.86</v>
      </c>
      <c r="F48" s="10">
        <v>0.702488</v>
      </c>
      <c r="G48" s="10">
        <v>0.70244105921058908</v>
      </c>
      <c r="I48" s="11">
        <v>2.38</v>
      </c>
      <c r="J48" s="11">
        <v>5.96</v>
      </c>
      <c r="K48" s="10">
        <v>0.51324499999999995</v>
      </c>
      <c r="L48" s="11">
        <v>11.511904887824276</v>
      </c>
      <c r="M48" s="11"/>
      <c r="N48" s="9">
        <v>0.05</v>
      </c>
      <c r="O48" s="9">
        <v>0.03</v>
      </c>
      <c r="P48" s="9">
        <v>7.0000000000000007E-2</v>
      </c>
      <c r="T48" s="12"/>
      <c r="U48" s="12"/>
      <c r="V48" s="12"/>
      <c r="W48" s="12"/>
      <c r="Y48" s="9">
        <v>0.43</v>
      </c>
      <c r="Z48" s="9">
        <v>1.64</v>
      </c>
      <c r="AA48" s="13">
        <v>0.28325400000000001</v>
      </c>
      <c r="AB48" s="11">
        <v>16.845086860051151</v>
      </c>
    </row>
    <row r="49" spans="1:28">
      <c r="A49" s="7" t="s">
        <v>57</v>
      </c>
      <c r="B49" s="7" t="s">
        <v>59</v>
      </c>
      <c r="C49" s="8">
        <v>116</v>
      </c>
      <c r="D49" s="9">
        <v>0.68</v>
      </c>
      <c r="E49" s="9">
        <v>74.16</v>
      </c>
      <c r="F49" s="10">
        <v>0.70294699999999999</v>
      </c>
      <c r="G49" s="10">
        <v>0.70290328820753878</v>
      </c>
      <c r="I49" s="11">
        <v>1.37</v>
      </c>
      <c r="J49" s="11">
        <v>3.43</v>
      </c>
      <c r="K49" s="10">
        <v>0.51318799999999998</v>
      </c>
      <c r="L49" s="11">
        <v>10.399545783865705</v>
      </c>
      <c r="M49" s="11"/>
      <c r="N49" s="9">
        <v>0.17</v>
      </c>
      <c r="O49" s="9">
        <v>0.02</v>
      </c>
      <c r="P49" s="9">
        <v>0.03</v>
      </c>
      <c r="Q49" s="12">
        <v>19.338000000000001</v>
      </c>
      <c r="R49" s="12">
        <v>15.656000000000001</v>
      </c>
      <c r="S49" s="12">
        <v>38.289000000000001</v>
      </c>
      <c r="T49" s="12">
        <v>19.200870603776693</v>
      </c>
      <c r="U49" s="12">
        <v>15.65537065704252</v>
      </c>
      <c r="V49" s="12">
        <v>38.2216158247831</v>
      </c>
      <c r="W49" s="12">
        <f t="shared" ref="W49:W52" si="4">(S49-29.476)/(Q49-9.307)</f>
        <v>0.87857641311933021</v>
      </c>
      <c r="Y49" s="9">
        <v>0.31</v>
      </c>
      <c r="Z49" s="9">
        <v>0.89</v>
      </c>
      <c r="AA49" s="13">
        <v>0.28314099999999998</v>
      </c>
      <c r="AB49" s="11">
        <v>11.770322034410086</v>
      </c>
    </row>
    <row r="50" spans="1:28">
      <c r="A50" s="7" t="s">
        <v>57</v>
      </c>
      <c r="B50" s="7" t="s">
        <v>60</v>
      </c>
      <c r="C50" s="8">
        <v>116</v>
      </c>
      <c r="D50" s="9">
        <v>3.97</v>
      </c>
      <c r="E50" s="9">
        <v>117.62</v>
      </c>
      <c r="F50" s="10">
        <v>0.70263799999999998</v>
      </c>
      <c r="G50" s="10">
        <v>0.70247710019627307</v>
      </c>
      <c r="I50" s="11">
        <v>3.98</v>
      </c>
      <c r="J50" s="11">
        <v>11.63</v>
      </c>
      <c r="K50" s="10">
        <v>0.51325299999999996</v>
      </c>
      <c r="L50" s="11">
        <v>11.892717144306175</v>
      </c>
      <c r="M50" s="11"/>
      <c r="N50" s="9">
        <v>0.48</v>
      </c>
      <c r="O50" s="9">
        <v>0.63</v>
      </c>
      <c r="P50" s="9">
        <v>0.19</v>
      </c>
      <c r="Q50" s="12">
        <v>18.459</v>
      </c>
      <c r="R50" s="12">
        <v>15.526999999999999</v>
      </c>
      <c r="S50" s="12">
        <v>38.037999999999997</v>
      </c>
      <c r="T50" s="12">
        <v>16.954989847270568</v>
      </c>
      <c r="U50" s="12">
        <v>15.520097481476116</v>
      </c>
      <c r="V50" s="12">
        <v>37.889406465357901</v>
      </c>
      <c r="W50" s="12">
        <f t="shared" si="4"/>
        <v>0.93553321678321655</v>
      </c>
      <c r="Y50" s="9">
        <v>0.65</v>
      </c>
      <c r="Z50" s="9">
        <v>2.78</v>
      </c>
      <c r="AA50" s="13">
        <v>0.28323999999999999</v>
      </c>
      <c r="AB50" s="11">
        <v>16.559127035082888</v>
      </c>
    </row>
    <row r="51" spans="1:28">
      <c r="A51" s="7" t="s">
        <v>57</v>
      </c>
      <c r="B51" s="7" t="s">
        <v>61</v>
      </c>
      <c r="C51" s="8">
        <v>150</v>
      </c>
      <c r="D51" s="9">
        <v>3.94</v>
      </c>
      <c r="E51" s="9">
        <v>109.54</v>
      </c>
      <c r="F51" s="10">
        <v>0.70252099999999995</v>
      </c>
      <c r="G51" s="10">
        <v>0.70229923000049566</v>
      </c>
      <c r="I51" s="11">
        <v>3.4</v>
      </c>
      <c r="J51" s="11">
        <v>9.6999999999999993</v>
      </c>
      <c r="K51" s="10">
        <v>0.51317400000000002</v>
      </c>
      <c r="L51" s="11">
        <v>10.128813539787007</v>
      </c>
      <c r="M51" s="11"/>
      <c r="N51" s="9">
        <v>0.81</v>
      </c>
      <c r="O51" s="9">
        <v>0.2</v>
      </c>
      <c r="P51" s="9">
        <v>0.12</v>
      </c>
      <c r="Q51" s="12">
        <v>20.248000000000001</v>
      </c>
      <c r="R51" s="12">
        <v>15.628</v>
      </c>
      <c r="S51" s="12">
        <v>37.880000000000003</v>
      </c>
      <c r="T51" s="12">
        <v>19.872513995128305</v>
      </c>
      <c r="U51" s="12">
        <v>15.626278408763929</v>
      </c>
      <c r="V51" s="12">
        <v>37.806328827153088</v>
      </c>
      <c r="W51" s="12">
        <f t="shared" si="4"/>
        <v>0.76811991591262252</v>
      </c>
      <c r="Y51" s="9">
        <v>0.52</v>
      </c>
      <c r="Z51" s="9">
        <v>2.39</v>
      </c>
      <c r="AA51" s="13">
        <v>0.28312100000000001</v>
      </c>
      <c r="AB51" s="11">
        <v>12.588091217966557</v>
      </c>
    </row>
    <row r="52" spans="1:28">
      <c r="A52" s="7" t="s">
        <v>57</v>
      </c>
      <c r="B52" s="7" t="s">
        <v>62</v>
      </c>
      <c r="C52" s="8">
        <v>150</v>
      </c>
      <c r="D52" s="9">
        <v>13.64</v>
      </c>
      <c r="E52" s="9">
        <v>116.76</v>
      </c>
      <c r="F52" s="10">
        <v>0.70279000000000003</v>
      </c>
      <c r="G52" s="10">
        <v>0.70206970380298939</v>
      </c>
      <c r="I52" s="11">
        <v>3.95</v>
      </c>
      <c r="J52" s="11">
        <v>11.64</v>
      </c>
      <c r="K52" s="10">
        <v>0.51314700000000002</v>
      </c>
      <c r="L52" s="11">
        <v>9.7312901020663034</v>
      </c>
      <c r="M52" s="11"/>
      <c r="N52" s="9">
        <v>66</v>
      </c>
      <c r="O52" s="9">
        <v>0.12</v>
      </c>
      <c r="P52" s="9">
        <v>0.18</v>
      </c>
      <c r="Q52" s="12">
        <v>19.934999999999999</v>
      </c>
      <c r="R52" s="12">
        <v>15.81</v>
      </c>
      <c r="S52" s="12">
        <v>38.996000000000002</v>
      </c>
      <c r="T52" s="12">
        <v>19.932246567480327</v>
      </c>
      <c r="U52" s="12">
        <v>15.627987375600599</v>
      </c>
      <c r="V52" s="12">
        <v>37.87864942634048</v>
      </c>
      <c r="W52" s="12">
        <f t="shared" si="4"/>
        <v>0.8957470831765153</v>
      </c>
      <c r="Y52" s="9">
        <v>0.6</v>
      </c>
      <c r="Z52" s="9">
        <v>2.82</v>
      </c>
      <c r="AA52" s="13">
        <v>0.283109</v>
      </c>
      <c r="AB52" s="11">
        <v>12.2334759495768</v>
      </c>
    </row>
    <row r="53" spans="1:28" ht="12" customHeight="1">
      <c r="A53" s="27" t="s">
        <v>88</v>
      </c>
      <c r="L53" s="11"/>
      <c r="M53" s="11"/>
      <c r="T53" s="12"/>
      <c r="U53" s="12"/>
      <c r="V53" s="12"/>
      <c r="W53" s="12"/>
      <c r="AB53" s="11"/>
    </row>
    <row r="54" spans="1:28" ht="12" customHeight="1">
      <c r="A54" s="28" t="s">
        <v>84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T54" s="12"/>
      <c r="U54" s="12"/>
      <c r="V54" s="12"/>
      <c r="W54" s="12"/>
      <c r="AB54" s="11"/>
    </row>
    <row r="55" spans="1:28" ht="12" customHeight="1">
      <c r="A55" s="29" t="s">
        <v>89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12"/>
      <c r="T55" s="12"/>
      <c r="U55" s="12"/>
      <c r="V55" s="12"/>
      <c r="X55" s="9"/>
      <c r="Z55" s="13"/>
      <c r="AB55" s="11"/>
    </row>
    <row r="56" spans="1:28">
      <c r="A56" s="30" t="s">
        <v>90</v>
      </c>
      <c r="T56" s="12"/>
      <c r="U56" s="12"/>
      <c r="V56" s="12"/>
      <c r="W56" s="12"/>
      <c r="AB56" s="11"/>
    </row>
    <row r="57" spans="1:28">
      <c r="A57" s="26" t="s">
        <v>91</v>
      </c>
      <c r="L57" s="11"/>
      <c r="M57" s="11"/>
      <c r="T57" s="12"/>
      <c r="U57" s="12"/>
      <c r="V57" s="12"/>
      <c r="W57" s="12"/>
      <c r="AB57" s="11"/>
    </row>
    <row r="58" spans="1:28">
      <c r="L58" s="11"/>
      <c r="M58" s="11"/>
      <c r="T58" s="12"/>
      <c r="U58" s="12"/>
      <c r="V58" s="12"/>
      <c r="W58" s="12"/>
      <c r="AB58" s="11"/>
    </row>
    <row r="59" spans="1:28">
      <c r="T59" s="12"/>
      <c r="U59" s="12"/>
      <c r="V59" s="12"/>
      <c r="W59" s="12"/>
      <c r="AB59" s="11"/>
    </row>
    <row r="60" spans="1:28">
      <c r="T60" s="12"/>
      <c r="U60" s="12"/>
      <c r="V60" s="12"/>
      <c r="W60" s="12"/>
      <c r="AB60" s="11"/>
    </row>
    <row r="61" spans="1:28">
      <c r="T61" s="12"/>
      <c r="U61" s="12"/>
      <c r="V61" s="12"/>
      <c r="W61" s="12"/>
      <c r="AB61" s="11"/>
    </row>
    <row r="62" spans="1:28">
      <c r="T62" s="12"/>
      <c r="U62" s="12"/>
      <c r="V62" s="12"/>
      <c r="W62" s="12"/>
      <c r="AB62" s="11"/>
    </row>
    <row r="63" spans="1:28">
      <c r="T63" s="12"/>
      <c r="U63" s="12"/>
      <c r="V63" s="12"/>
      <c r="W63" s="12"/>
      <c r="AB63" s="11"/>
    </row>
    <row r="64" spans="1:28">
      <c r="T64" s="12"/>
      <c r="U64" s="12"/>
      <c r="V64" s="12"/>
      <c r="W64" s="12"/>
    </row>
    <row r="65" spans="20:23">
      <c r="T65" s="12"/>
      <c r="U65" s="12"/>
      <c r="V65" s="12"/>
      <c r="W65" s="12"/>
    </row>
    <row r="66" spans="20:23">
      <c r="T66" s="12"/>
      <c r="U66" s="12"/>
      <c r="V66" s="12"/>
      <c r="W66" s="12"/>
    </row>
    <row r="67" spans="20:23">
      <c r="T67" s="12"/>
      <c r="U67" s="12"/>
      <c r="V67" s="12"/>
      <c r="W67" s="12"/>
    </row>
    <row r="68" spans="20:23">
      <c r="T68" s="12"/>
      <c r="U68" s="12"/>
      <c r="V68" s="12"/>
      <c r="W68" s="12"/>
    </row>
  </sheetData>
  <pageMargins left="0.7" right="0.7" top="0.55000000000000004" bottom="0.45" header="0.3" footer="0.3"/>
  <pageSetup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 Isotopes</vt:lpstr>
      <vt:lpstr>'Table S1 Isotopes'!Print_Titles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Kempton</dc:creator>
  <cp:lastModifiedBy>Reviewer</cp:lastModifiedBy>
  <cp:lastPrinted>2025-05-08T17:13:30Z</cp:lastPrinted>
  <dcterms:created xsi:type="dcterms:W3CDTF">2024-04-26T18:26:15Z</dcterms:created>
  <dcterms:modified xsi:type="dcterms:W3CDTF">2025-05-08T17:13:37Z</dcterms:modified>
</cp:coreProperties>
</file>