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57Z-001/"/>
    </mc:Choice>
  </mc:AlternateContent>
  <xr:revisionPtr revIDLastSave="0" documentId="13_ncr:1_{A8FDF98B-C1CC-BB40-A82B-3A4E7D99B51B}" xr6:coauthVersionLast="47" xr6:coauthVersionMax="47" xr10:uidLastSave="{00000000-0000-0000-0000-000000000000}"/>
  <bookViews>
    <workbookView xWindow="-31020" yWindow="2160" windowWidth="28800" windowHeight="16340" xr2:uid="{00000000-000D-0000-FFFF-FFFF00000000}"/>
  </bookViews>
  <sheets>
    <sheet name="Reads" sheetId="1" r:id="rId1"/>
    <sheet name="Contig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5" i="1" l="1"/>
  <c r="O35" i="1"/>
  <c r="M35" i="1"/>
  <c r="K35" i="1"/>
  <c r="J35" i="1"/>
  <c r="I35" i="1"/>
  <c r="H35" i="1"/>
  <c r="G35" i="1"/>
  <c r="E35" i="1"/>
  <c r="D35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</calcChain>
</file>

<file path=xl/sharedStrings.xml><?xml version="1.0" encoding="utf-8"?>
<sst xmlns="http://schemas.openxmlformats.org/spreadsheetml/2006/main" count="115" uniqueCount="115">
  <si>
    <t>Sample ID</t>
  </si>
  <si>
    <t>NCBI Biosample Accession</t>
  </si>
  <si>
    <t>Number of pairs analyzed</t>
  </si>
  <si>
    <t>Total pairs passed</t>
  </si>
  <si>
    <t>Total pairs passed (percent of all pairs)</t>
  </si>
  <si>
    <t>Total pair_1 trimmed</t>
  </si>
  <si>
    <t>Total pair_1 trimmed (percent of all passed pairs)</t>
  </si>
  <si>
    <t>Total pair_2 trimmed</t>
  </si>
  <si>
    <t>Total pair_2 trimmed (percent of all passed pairs)</t>
  </si>
  <si>
    <t>Total pairs failed</t>
  </si>
  <si>
    <t>Total pairs failed (percent of all pairs)</t>
  </si>
  <si>
    <t>Pairs failed due to pair_1</t>
  </si>
  <si>
    <t>Pairs failed due to pair_1 (percent of all failed pairs)</t>
  </si>
  <si>
    <t>Pairs failed due to pair_2</t>
  </si>
  <si>
    <t>Pairs failed due to pair_2 (percent of all failed pairs)</t>
  </si>
  <si>
    <t>Pairs failed due to both</t>
  </si>
  <si>
    <t>Pairs failed due to both (percent of all failed pairs)</t>
  </si>
  <si>
    <t>C_postTreatm_28_LLS960</t>
  </si>
  <si>
    <t>C_postTreatm_28_LLS961</t>
  </si>
  <si>
    <t>C_Pre_0_LLS912</t>
  </si>
  <si>
    <t>C_Pre_0_LLS913</t>
  </si>
  <si>
    <t>C_Pre_neg7_LLS900</t>
  </si>
  <si>
    <t>C_Pre_neg7_LLS901</t>
  </si>
  <si>
    <t>C_Treatm_14_LLS936</t>
  </si>
  <si>
    <t>C_Treatm_14_LLS937</t>
  </si>
  <si>
    <t>C_Treatm_7_LLS924</t>
  </si>
  <si>
    <t>C_Treatm_7_LLS925</t>
  </si>
  <si>
    <t>CTC_feed_postTreatm_28_LLS962</t>
  </si>
  <si>
    <t>CTC_feed_postTreatm_28_LLS963</t>
  </si>
  <si>
    <t>CTC_feed_Pre_0_LLS914</t>
  </si>
  <si>
    <t>CTC_feed_Pre_0_LLS915</t>
  </si>
  <si>
    <t>CTC_feed_Pre_neg7_LLS902</t>
  </si>
  <si>
    <t>CTC_feed_Treatm_14_LLS938</t>
  </si>
  <si>
    <t>CTC_feed_Treatm_14_LLS939</t>
  </si>
  <si>
    <t>CTC_feed_Treatm_7_LLS926</t>
  </si>
  <si>
    <t>CTC_feed_Treatm_7_LLS927</t>
  </si>
  <si>
    <t>TMU_feed_postTreatm_28_LLS966</t>
  </si>
  <si>
    <t>TMU_feed_postTreatm_28_LLS967</t>
  </si>
  <si>
    <t>TMU_feed_Pre_0_LLS918</t>
  </si>
  <si>
    <t>TMU_feed_Pre_0_LLS919</t>
  </si>
  <si>
    <t>TMU_feed_Pre_neg7_LLS906</t>
  </si>
  <si>
    <t>TMU_feed_Pre_neg7_LLS907</t>
  </si>
  <si>
    <t>TMU_feed_Treatm_14_LLS942</t>
  </si>
  <si>
    <t>TMU_feed_Treatm_14_LLS943</t>
  </si>
  <si>
    <t>TMU_feed_Treatm_7_LLS930</t>
  </si>
  <si>
    <t>TMU_feed_Treatm_7_LLS931</t>
  </si>
  <si>
    <t>Average:</t>
  </si>
  <si>
    <t>Standard Deviation:</t>
  </si>
  <si>
    <t>Total:</t>
  </si>
  <si>
    <t>Number of contigs</t>
  </si>
  <si>
    <t>Total length (nucleotides)</t>
  </si>
  <si>
    <t>Number of genes</t>
  </si>
  <si>
    <t>Shortened Sample ID</t>
  </si>
  <si>
    <t>LLS960</t>
  </si>
  <si>
    <t>LLS961</t>
  </si>
  <si>
    <t>LLS912</t>
  </si>
  <si>
    <t>LLS913</t>
  </si>
  <si>
    <t>LLS900</t>
  </si>
  <si>
    <t>LLS901</t>
  </si>
  <si>
    <t>LLS936</t>
  </si>
  <si>
    <t>LLS937</t>
  </si>
  <si>
    <t>LLS924</t>
  </si>
  <si>
    <t>LLS925</t>
  </si>
  <si>
    <t>LLS962</t>
  </si>
  <si>
    <t>LLS963</t>
  </si>
  <si>
    <t>LLS914</t>
  </si>
  <si>
    <t>LLS915</t>
  </si>
  <si>
    <t>LLS902</t>
  </si>
  <si>
    <t>LLS938</t>
  </si>
  <si>
    <t>LLS939</t>
  </si>
  <si>
    <t>LLS926</t>
  </si>
  <si>
    <t>LLS927</t>
  </si>
  <si>
    <t>LLS966</t>
  </si>
  <si>
    <t>LLS967</t>
  </si>
  <si>
    <t>LLS918</t>
  </si>
  <si>
    <t>LLS919</t>
  </si>
  <si>
    <t>LLS906</t>
  </si>
  <si>
    <t>LLS907</t>
  </si>
  <si>
    <t>LLS942</t>
  </si>
  <si>
    <t>LLS943</t>
  </si>
  <si>
    <t>LLS930</t>
  </si>
  <si>
    <t>LLS931</t>
  </si>
  <si>
    <t>CTC_feed_Pre_neg7_LLS903</t>
  </si>
  <si>
    <t>LLS903</t>
  </si>
  <si>
    <t>SAMN31645343</t>
  </si>
  <si>
    <t>SAMN31645344</t>
  </si>
  <si>
    <t>SAMN31645345</t>
  </si>
  <si>
    <t>SAMN31645346</t>
  </si>
  <si>
    <t>SAMN31645349</t>
  </si>
  <si>
    <t>SAMN31645350</t>
  </si>
  <si>
    <t>SAMN31645354</t>
  </si>
  <si>
    <t>SAMN31645355</t>
  </si>
  <si>
    <t>SAMN31645356</t>
  </si>
  <si>
    <t>SAMN31645357</t>
  </si>
  <si>
    <t>SAMN31645360</t>
  </si>
  <si>
    <t>SAMN31645361</t>
  </si>
  <si>
    <t>SAMN31645365</t>
  </si>
  <si>
    <t>SAMN31645366</t>
  </si>
  <si>
    <t>SAMN31645367</t>
  </si>
  <si>
    <t>SAMN31645368</t>
  </si>
  <si>
    <t>SAMN31645371</t>
  </si>
  <si>
    <t>SAMN31645372</t>
  </si>
  <si>
    <t>SAMN31645377</t>
  </si>
  <si>
    <t>SAMN31645378</t>
  </si>
  <si>
    <t>SAMN31645379</t>
  </si>
  <si>
    <t>SAMN31645380</t>
  </si>
  <si>
    <t>SAMN31645382</t>
  </si>
  <si>
    <t>SAMN31645383</t>
  </si>
  <si>
    <t>SAMN31645388</t>
  </si>
  <si>
    <t>SAMN31645389</t>
  </si>
  <si>
    <t>SAMN31645390</t>
  </si>
  <si>
    <t>SAMN31645391</t>
  </si>
  <si>
    <t>SAMN31645394</t>
  </si>
  <si>
    <t>SAMN31645395</t>
  </si>
  <si>
    <t>Sequencing and assembly analysis including: metagenomic read counts initially obtained and assembly statistics according to co-assembly group.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</si>
</sst>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 (Body)"/>
    </font>
    <font>
      <sz val="10"/>
      <color theme="1"/>
      <name val="Arial (Body)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22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/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ck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1" fillId="0" borderId="4" xfId="0" applyFont="1" applyBorder="1"/>
    <xf numFmtId="3" fontId="3" fillId="0" borderId="4" xfId="0" applyNumberFormat="1" applyFont="1" applyBorder="1" applyAlignment="1">
      <alignment horizontal="right"/>
    </xf>
    <xf numFmtId="9" fontId="3" fillId="0" borderId="4" xfId="0" applyNumberFormat="1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3" fontId="3" fillId="0" borderId="4" xfId="0" applyNumberFormat="1" applyFont="1" applyBorder="1" applyAlignment="1"/>
    <xf numFmtId="0" fontId="1" fillId="0" borderId="5" xfId="0" applyFont="1" applyBorder="1"/>
    <xf numFmtId="3" fontId="3" fillId="0" borderId="5" xfId="0" applyNumberFormat="1" applyFont="1" applyBorder="1" applyAlignment="1">
      <alignment horizontal="right"/>
    </xf>
    <xf numFmtId="9" fontId="3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3" fontId="3" fillId="0" borderId="5" xfId="0" applyNumberFormat="1" applyFont="1" applyBorder="1" applyAlignment="1"/>
    <xf numFmtId="3" fontId="3" fillId="0" borderId="0" xfId="0" applyNumberFormat="1" applyFont="1" applyAlignment="1">
      <alignment horizontal="right"/>
    </xf>
    <xf numFmtId="9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center"/>
    </xf>
    <xf numFmtId="9" fontId="3" fillId="2" borderId="0" xfId="0" applyNumberFormat="1" applyFont="1" applyFill="1" applyAlignment="1"/>
    <xf numFmtId="10" fontId="3" fillId="2" borderId="0" xfId="0" applyNumberFormat="1" applyFont="1" applyFill="1" applyAlignme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3" fontId="5" fillId="0" borderId="6" xfId="0" applyNumberFormat="1" applyFont="1" applyBorder="1" applyAlignment="1"/>
    <xf numFmtId="3" fontId="5" fillId="0" borderId="7" xfId="0" applyNumberFormat="1" applyFont="1" applyBorder="1" applyAlignment="1"/>
    <xf numFmtId="3" fontId="5" fillId="0" borderId="8" xfId="0" applyNumberFormat="1" applyFont="1" applyBorder="1" applyAlignment="1"/>
    <xf numFmtId="0" fontId="3" fillId="0" borderId="9" xfId="0" applyFont="1" applyBorder="1" applyAlignment="1"/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9" fontId="2" fillId="0" borderId="12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9" fontId="2" fillId="0" borderId="13" xfId="0" applyNumberFormat="1" applyFont="1" applyBorder="1" applyAlignment="1">
      <alignment horizontal="center" vertical="center" wrapText="1"/>
    </xf>
    <xf numFmtId="0" fontId="3" fillId="0" borderId="14" xfId="0" applyFont="1" applyBorder="1" applyAlignment="1"/>
    <xf numFmtId="9" fontId="3" fillId="0" borderId="15" xfId="0" applyNumberFormat="1" applyFont="1" applyBorder="1" applyAlignment="1">
      <alignment horizontal="right"/>
    </xf>
    <xf numFmtId="0" fontId="3" fillId="0" borderId="16" xfId="0" applyFont="1" applyBorder="1" applyAlignment="1"/>
    <xf numFmtId="9" fontId="3" fillId="0" borderId="17" xfId="0" applyNumberFormat="1" applyFont="1" applyBorder="1" applyAlignment="1">
      <alignment horizontal="right"/>
    </xf>
    <xf numFmtId="0" fontId="3" fillId="0" borderId="18" xfId="0" applyFont="1" applyBorder="1" applyAlignment="1"/>
    <xf numFmtId="0" fontId="3" fillId="0" borderId="19" xfId="0" applyFont="1" applyBorder="1" applyAlignment="1"/>
    <xf numFmtId="0" fontId="1" fillId="0" borderId="20" xfId="0" applyFont="1" applyBorder="1"/>
    <xf numFmtId="3" fontId="3" fillId="0" borderId="20" xfId="0" applyNumberFormat="1" applyFont="1" applyBorder="1" applyAlignment="1">
      <alignment horizontal="right"/>
    </xf>
    <xf numFmtId="9" fontId="3" fillId="0" borderId="20" xfId="0" applyNumberFormat="1" applyFont="1" applyBorder="1" applyAlignment="1">
      <alignment horizontal="right"/>
    </xf>
    <xf numFmtId="0" fontId="3" fillId="0" borderId="20" xfId="0" applyFont="1" applyBorder="1" applyAlignment="1">
      <alignment horizontal="right"/>
    </xf>
    <xf numFmtId="3" fontId="3" fillId="0" borderId="20" xfId="0" applyNumberFormat="1" applyFont="1" applyBorder="1" applyAlignment="1"/>
    <xf numFmtId="9" fontId="3" fillId="0" borderId="21" xfId="0" applyNumberFormat="1" applyFont="1" applyBorder="1" applyAlignment="1">
      <alignment horizontal="right"/>
    </xf>
    <xf numFmtId="0" fontId="2" fillId="0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6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35"/>
  <sheetViews>
    <sheetView showGridLines="0" tabSelected="1" zoomScale="125" zoomScaleNormal="125" workbookViewId="0"/>
  </sheetViews>
  <sheetFormatPr baseColWidth="10" defaultColWidth="12.6640625" defaultRowHeight="15.75" customHeight="1" x14ac:dyDescent="0.15"/>
  <cols>
    <col min="1" max="1" width="39.1640625" customWidth="1"/>
    <col min="2" max="2" width="9.1640625" customWidth="1"/>
    <col min="3" max="3" width="14" bestFit="1" customWidth="1"/>
  </cols>
  <sheetData>
    <row r="1" spans="1:18" ht="14" thickBot="1" x14ac:dyDescent="0.2">
      <c r="A1" s="43" t="s">
        <v>114</v>
      </c>
    </row>
    <row r="2" spans="1:18" ht="57" thickBot="1" x14ac:dyDescent="0.2">
      <c r="A2" s="23" t="s">
        <v>0</v>
      </c>
      <c r="B2" s="24" t="s">
        <v>52</v>
      </c>
      <c r="C2" s="41" t="s">
        <v>1</v>
      </c>
      <c r="D2" s="25" t="s">
        <v>2</v>
      </c>
      <c r="E2" s="25" t="s">
        <v>3</v>
      </c>
      <c r="F2" s="26" t="s">
        <v>4</v>
      </c>
      <c r="G2" s="27" t="s">
        <v>5</v>
      </c>
      <c r="H2" s="26" t="s">
        <v>6</v>
      </c>
      <c r="I2" s="27" t="s">
        <v>7</v>
      </c>
      <c r="J2" s="26" t="s">
        <v>8</v>
      </c>
      <c r="K2" s="25" t="s">
        <v>9</v>
      </c>
      <c r="L2" s="26" t="s">
        <v>10</v>
      </c>
      <c r="M2" s="25" t="s">
        <v>11</v>
      </c>
      <c r="N2" s="26" t="s">
        <v>12</v>
      </c>
      <c r="O2" s="25" t="s">
        <v>13</v>
      </c>
      <c r="P2" s="26" t="s">
        <v>14</v>
      </c>
      <c r="Q2" s="25" t="s">
        <v>15</v>
      </c>
      <c r="R2" s="28" t="s">
        <v>16</v>
      </c>
    </row>
    <row r="3" spans="1:18" ht="14" thickTop="1" x14ac:dyDescent="0.15">
      <c r="A3" s="29" t="s">
        <v>17</v>
      </c>
      <c r="B3" s="22" t="s">
        <v>53</v>
      </c>
      <c r="C3" s="1" t="s">
        <v>108</v>
      </c>
      <c r="D3" s="2">
        <v>14166791</v>
      </c>
      <c r="E3" s="2">
        <v>13558043</v>
      </c>
      <c r="F3" s="3">
        <v>0.95702993000000003</v>
      </c>
      <c r="G3" s="4">
        <v>0</v>
      </c>
      <c r="H3" s="3">
        <v>0</v>
      </c>
      <c r="I3" s="4">
        <v>0</v>
      </c>
      <c r="J3" s="3">
        <v>0</v>
      </c>
      <c r="K3" s="2">
        <v>608748</v>
      </c>
      <c r="L3" s="3">
        <v>4.2970069999999999E-2</v>
      </c>
      <c r="M3" s="2">
        <v>150472</v>
      </c>
      <c r="N3" s="3">
        <v>0.24718274000000001</v>
      </c>
      <c r="O3" s="2">
        <v>373413</v>
      </c>
      <c r="P3" s="3">
        <v>0.61341146000000002</v>
      </c>
      <c r="Q3" s="5">
        <v>84863</v>
      </c>
      <c r="R3" s="30">
        <v>0.1394058</v>
      </c>
    </row>
    <row r="4" spans="1:18" ht="13" x14ac:dyDescent="0.15">
      <c r="A4" s="31" t="s">
        <v>18</v>
      </c>
      <c r="B4" s="22" t="s">
        <v>54</v>
      </c>
      <c r="C4" s="6" t="s">
        <v>109</v>
      </c>
      <c r="D4" s="7">
        <v>16593537</v>
      </c>
      <c r="E4" s="7">
        <v>15949473</v>
      </c>
      <c r="F4" s="8">
        <v>0.96118585000000001</v>
      </c>
      <c r="G4" s="9">
        <v>0</v>
      </c>
      <c r="H4" s="8">
        <v>0</v>
      </c>
      <c r="I4" s="9">
        <v>0</v>
      </c>
      <c r="J4" s="8">
        <v>0</v>
      </c>
      <c r="K4" s="7">
        <v>644064</v>
      </c>
      <c r="L4" s="8">
        <v>3.8814149999999999E-2</v>
      </c>
      <c r="M4" s="7">
        <v>252388</v>
      </c>
      <c r="N4" s="8">
        <v>0.39186789</v>
      </c>
      <c r="O4" s="7">
        <v>317906</v>
      </c>
      <c r="P4" s="8">
        <v>0.49359380000000003</v>
      </c>
      <c r="Q4" s="10">
        <v>73770</v>
      </c>
      <c r="R4" s="32">
        <v>0.11453831</v>
      </c>
    </row>
    <row r="5" spans="1:18" ht="13" x14ac:dyDescent="0.15">
      <c r="A5" s="31" t="s">
        <v>19</v>
      </c>
      <c r="B5" s="22" t="s">
        <v>55</v>
      </c>
      <c r="C5" s="6" t="s">
        <v>90</v>
      </c>
      <c r="D5" s="7">
        <v>13112983</v>
      </c>
      <c r="E5" s="7">
        <v>12682495</v>
      </c>
      <c r="F5" s="8">
        <v>0.96717085999999997</v>
      </c>
      <c r="G5" s="9">
        <v>0</v>
      </c>
      <c r="H5" s="8">
        <v>0</v>
      </c>
      <c r="I5" s="9">
        <v>0</v>
      </c>
      <c r="J5" s="8">
        <v>0</v>
      </c>
      <c r="K5" s="7">
        <v>430488</v>
      </c>
      <c r="L5" s="8">
        <v>3.282914E-2</v>
      </c>
      <c r="M5" s="7">
        <v>157031</v>
      </c>
      <c r="N5" s="8">
        <v>0.3647744</v>
      </c>
      <c r="O5" s="7">
        <v>207470</v>
      </c>
      <c r="P5" s="8">
        <v>0.48194142000000001</v>
      </c>
      <c r="Q5" s="10">
        <v>65987</v>
      </c>
      <c r="R5" s="32">
        <v>0.15328417999999999</v>
      </c>
    </row>
    <row r="6" spans="1:18" ht="13" x14ac:dyDescent="0.15">
      <c r="A6" s="31" t="s">
        <v>20</v>
      </c>
      <c r="B6" s="22" t="s">
        <v>56</v>
      </c>
      <c r="C6" s="6" t="s">
        <v>91</v>
      </c>
      <c r="D6" s="7">
        <v>10621944</v>
      </c>
      <c r="E6" s="7">
        <v>10312407</v>
      </c>
      <c r="F6" s="8">
        <v>0.97085871999999995</v>
      </c>
      <c r="G6" s="9">
        <v>0</v>
      </c>
      <c r="H6" s="8">
        <v>0</v>
      </c>
      <c r="I6" s="9">
        <v>0</v>
      </c>
      <c r="J6" s="8">
        <v>0</v>
      </c>
      <c r="K6" s="7">
        <v>309537</v>
      </c>
      <c r="L6" s="8">
        <v>2.9141279999999999E-2</v>
      </c>
      <c r="M6" s="7">
        <v>119611</v>
      </c>
      <c r="N6" s="8">
        <v>0.38641906999999998</v>
      </c>
      <c r="O6" s="7">
        <v>144148</v>
      </c>
      <c r="P6" s="8">
        <v>0.46568907999999998</v>
      </c>
      <c r="Q6" s="10">
        <v>45778</v>
      </c>
      <c r="R6" s="32">
        <v>0.14789184999999999</v>
      </c>
    </row>
    <row r="7" spans="1:18" ht="13" x14ac:dyDescent="0.15">
      <c r="A7" s="31" t="s">
        <v>21</v>
      </c>
      <c r="B7" s="22" t="s">
        <v>57</v>
      </c>
      <c r="C7" s="6" t="s">
        <v>84</v>
      </c>
      <c r="D7" s="7">
        <v>12925763</v>
      </c>
      <c r="E7" s="7">
        <v>12418050</v>
      </c>
      <c r="F7" s="8">
        <v>0.96072084999999996</v>
      </c>
      <c r="G7" s="9">
        <v>0</v>
      </c>
      <c r="H7" s="8">
        <v>0</v>
      </c>
      <c r="I7" s="9">
        <v>0</v>
      </c>
      <c r="J7" s="8">
        <v>0</v>
      </c>
      <c r="K7" s="7">
        <v>507713</v>
      </c>
      <c r="L7" s="8">
        <v>3.9279149999999999E-2</v>
      </c>
      <c r="M7" s="7">
        <v>147917</v>
      </c>
      <c r="N7" s="8">
        <v>0.29133978999999999</v>
      </c>
      <c r="O7" s="7">
        <v>291208</v>
      </c>
      <c r="P7" s="8">
        <v>0.57356814</v>
      </c>
      <c r="Q7" s="10">
        <v>68588</v>
      </c>
      <c r="R7" s="32">
        <v>0.13509207000000001</v>
      </c>
    </row>
    <row r="8" spans="1:18" ht="13" x14ac:dyDescent="0.15">
      <c r="A8" s="31" t="s">
        <v>22</v>
      </c>
      <c r="B8" s="22" t="s">
        <v>58</v>
      </c>
      <c r="C8" s="6" t="s">
        <v>85</v>
      </c>
      <c r="D8" s="7">
        <v>13442010</v>
      </c>
      <c r="E8" s="7">
        <v>12984326</v>
      </c>
      <c r="F8" s="8">
        <v>0.96595122</v>
      </c>
      <c r="G8" s="9">
        <v>0</v>
      </c>
      <c r="H8" s="8">
        <v>0</v>
      </c>
      <c r="I8" s="9">
        <v>0</v>
      </c>
      <c r="J8" s="8">
        <v>0</v>
      </c>
      <c r="K8" s="7">
        <v>457684</v>
      </c>
      <c r="L8" s="8">
        <v>3.4048780000000001E-2</v>
      </c>
      <c r="M8" s="7">
        <v>168602</v>
      </c>
      <c r="N8" s="8">
        <v>0.36838080000000001</v>
      </c>
      <c r="O8" s="7">
        <v>227496</v>
      </c>
      <c r="P8" s="8">
        <v>0.49705911000000003</v>
      </c>
      <c r="Q8" s="10">
        <v>61586</v>
      </c>
      <c r="R8" s="32">
        <v>0.13456008999999999</v>
      </c>
    </row>
    <row r="9" spans="1:18" ht="13" x14ac:dyDescent="0.15">
      <c r="A9" s="31" t="s">
        <v>23</v>
      </c>
      <c r="B9" s="22" t="s">
        <v>59</v>
      </c>
      <c r="C9" s="6" t="s">
        <v>102</v>
      </c>
      <c r="D9" s="7">
        <v>20117037</v>
      </c>
      <c r="E9" s="7">
        <v>19330488</v>
      </c>
      <c r="F9" s="8">
        <v>0.96090134999999999</v>
      </c>
      <c r="G9" s="9">
        <v>0</v>
      </c>
      <c r="H9" s="8">
        <v>0</v>
      </c>
      <c r="I9" s="9">
        <v>0</v>
      </c>
      <c r="J9" s="8">
        <v>0</v>
      </c>
      <c r="K9" s="7">
        <v>786549</v>
      </c>
      <c r="L9" s="8">
        <v>3.9098649999999999E-2</v>
      </c>
      <c r="M9" s="7">
        <v>287191</v>
      </c>
      <c r="N9" s="8">
        <v>0.36512791999999999</v>
      </c>
      <c r="O9" s="7">
        <v>394367</v>
      </c>
      <c r="P9" s="8">
        <v>0.50138897999999998</v>
      </c>
      <c r="Q9" s="10">
        <v>104991</v>
      </c>
      <c r="R9" s="32">
        <v>0.13348309999999999</v>
      </c>
    </row>
    <row r="10" spans="1:18" ht="13" x14ac:dyDescent="0.15">
      <c r="A10" s="31" t="s">
        <v>24</v>
      </c>
      <c r="B10" s="22" t="s">
        <v>60</v>
      </c>
      <c r="C10" s="6" t="s">
        <v>103</v>
      </c>
      <c r="D10" s="7">
        <v>14425548</v>
      </c>
      <c r="E10" s="7">
        <v>13891056</v>
      </c>
      <c r="F10" s="8">
        <v>0.96294824000000001</v>
      </c>
      <c r="G10" s="9">
        <v>0</v>
      </c>
      <c r="H10" s="8">
        <v>0</v>
      </c>
      <c r="I10" s="9">
        <v>0</v>
      </c>
      <c r="J10" s="8">
        <v>0</v>
      </c>
      <c r="K10" s="7">
        <v>534492</v>
      </c>
      <c r="L10" s="8">
        <v>3.7051760000000003E-2</v>
      </c>
      <c r="M10" s="7">
        <v>182577</v>
      </c>
      <c r="N10" s="8">
        <v>0.34158977000000001</v>
      </c>
      <c r="O10" s="7">
        <v>286657</v>
      </c>
      <c r="P10" s="8">
        <v>0.53631673000000002</v>
      </c>
      <c r="Q10" s="10">
        <v>65258</v>
      </c>
      <c r="R10" s="32">
        <v>0.12209349999999999</v>
      </c>
    </row>
    <row r="11" spans="1:18" ht="13" x14ac:dyDescent="0.15">
      <c r="A11" s="31" t="s">
        <v>25</v>
      </c>
      <c r="B11" s="22" t="s">
        <v>61</v>
      </c>
      <c r="C11" s="6" t="s">
        <v>96</v>
      </c>
      <c r="D11" s="7">
        <v>10818740</v>
      </c>
      <c r="E11" s="7">
        <v>10516353</v>
      </c>
      <c r="F11" s="8">
        <v>0.97204970000000002</v>
      </c>
      <c r="G11" s="9">
        <v>0</v>
      </c>
      <c r="H11" s="8">
        <v>0</v>
      </c>
      <c r="I11" s="9">
        <v>0</v>
      </c>
      <c r="J11" s="8">
        <v>0</v>
      </c>
      <c r="K11" s="7">
        <v>302387</v>
      </c>
      <c r="L11" s="8">
        <v>2.7950300000000001E-2</v>
      </c>
      <c r="M11" s="7">
        <v>133168</v>
      </c>
      <c r="N11" s="8">
        <v>0.44038929999999998</v>
      </c>
      <c r="O11" s="7">
        <v>126125</v>
      </c>
      <c r="P11" s="8">
        <v>0.41709795999999999</v>
      </c>
      <c r="Q11" s="10">
        <v>43094</v>
      </c>
      <c r="R11" s="32">
        <v>0.14251274</v>
      </c>
    </row>
    <row r="12" spans="1:18" ht="13" x14ac:dyDescent="0.15">
      <c r="A12" s="31" t="s">
        <v>26</v>
      </c>
      <c r="B12" s="22" t="s">
        <v>62</v>
      </c>
      <c r="C12" s="6" t="s">
        <v>97</v>
      </c>
      <c r="D12" s="7">
        <v>11517045</v>
      </c>
      <c r="E12" s="7">
        <v>11190982</v>
      </c>
      <c r="F12" s="8">
        <v>0.97168865999999998</v>
      </c>
      <c r="G12" s="9">
        <v>0</v>
      </c>
      <c r="H12" s="8">
        <v>0</v>
      </c>
      <c r="I12" s="9">
        <v>0</v>
      </c>
      <c r="J12" s="8">
        <v>0</v>
      </c>
      <c r="K12" s="7">
        <v>326063</v>
      </c>
      <c r="L12" s="8">
        <v>2.8311340000000001E-2</v>
      </c>
      <c r="M12" s="7">
        <v>128333</v>
      </c>
      <c r="N12" s="8">
        <v>0.39358345</v>
      </c>
      <c r="O12" s="7">
        <v>152019</v>
      </c>
      <c r="P12" s="8">
        <v>0.46622585</v>
      </c>
      <c r="Q12" s="10">
        <v>45711</v>
      </c>
      <c r="R12" s="32">
        <v>0.1401907</v>
      </c>
    </row>
    <row r="13" spans="1:18" ht="13" x14ac:dyDescent="0.15">
      <c r="A13" s="31" t="s">
        <v>27</v>
      </c>
      <c r="B13" s="22" t="s">
        <v>63</v>
      </c>
      <c r="C13" s="6" t="s">
        <v>110</v>
      </c>
      <c r="D13" s="7">
        <v>15603628</v>
      </c>
      <c r="E13" s="7">
        <v>14946723</v>
      </c>
      <c r="F13" s="8">
        <v>0.95790050000000004</v>
      </c>
      <c r="G13" s="9">
        <v>0</v>
      </c>
      <c r="H13" s="8">
        <v>0</v>
      </c>
      <c r="I13" s="9">
        <v>0</v>
      </c>
      <c r="J13" s="8">
        <v>0</v>
      </c>
      <c r="K13" s="7">
        <v>656905</v>
      </c>
      <c r="L13" s="8">
        <v>4.2099499999999998E-2</v>
      </c>
      <c r="M13" s="7">
        <v>162895</v>
      </c>
      <c r="N13" s="8">
        <v>0.24797345000000001</v>
      </c>
      <c r="O13" s="7">
        <v>402656</v>
      </c>
      <c r="P13" s="8">
        <v>0.61295926000000001</v>
      </c>
      <c r="Q13" s="10">
        <v>91354</v>
      </c>
      <c r="R13" s="32">
        <v>0.13906729000000001</v>
      </c>
    </row>
    <row r="14" spans="1:18" ht="13" x14ac:dyDescent="0.15">
      <c r="A14" s="31" t="s">
        <v>28</v>
      </c>
      <c r="B14" s="22" t="s">
        <v>64</v>
      </c>
      <c r="C14" s="6" t="s">
        <v>111</v>
      </c>
      <c r="D14" s="7">
        <v>15765096</v>
      </c>
      <c r="E14" s="7">
        <v>15156723</v>
      </c>
      <c r="F14" s="8">
        <v>0.96141012999999997</v>
      </c>
      <c r="G14" s="9">
        <v>0</v>
      </c>
      <c r="H14" s="8">
        <v>0</v>
      </c>
      <c r="I14" s="9">
        <v>0</v>
      </c>
      <c r="J14" s="8">
        <v>0</v>
      </c>
      <c r="K14" s="7">
        <v>608373</v>
      </c>
      <c r="L14" s="8">
        <v>3.8589869999999998E-2</v>
      </c>
      <c r="M14" s="7">
        <v>217101</v>
      </c>
      <c r="N14" s="8">
        <v>0.35685508999999999</v>
      </c>
      <c r="O14" s="7">
        <v>303241</v>
      </c>
      <c r="P14" s="8">
        <v>0.49844585000000002</v>
      </c>
      <c r="Q14" s="10">
        <v>88031</v>
      </c>
      <c r="R14" s="32">
        <v>0.14469905999999999</v>
      </c>
    </row>
    <row r="15" spans="1:18" ht="13" x14ac:dyDescent="0.15">
      <c r="A15" s="31" t="s">
        <v>29</v>
      </c>
      <c r="B15" s="22" t="s">
        <v>65</v>
      </c>
      <c r="C15" s="6" t="s">
        <v>92</v>
      </c>
      <c r="D15" s="7">
        <v>14045953</v>
      </c>
      <c r="E15" s="7">
        <v>13628189</v>
      </c>
      <c r="F15" s="8">
        <v>0.97025733999999997</v>
      </c>
      <c r="G15" s="9">
        <v>0</v>
      </c>
      <c r="H15" s="8">
        <v>0</v>
      </c>
      <c r="I15" s="9">
        <v>0</v>
      </c>
      <c r="J15" s="8">
        <v>0</v>
      </c>
      <c r="K15" s="7">
        <v>417764</v>
      </c>
      <c r="L15" s="8">
        <v>2.9742660000000001E-2</v>
      </c>
      <c r="M15" s="7">
        <v>144481</v>
      </c>
      <c r="N15" s="8">
        <v>0.34584358999999998</v>
      </c>
      <c r="O15" s="7">
        <v>211920</v>
      </c>
      <c r="P15" s="8">
        <v>0.50727204999999997</v>
      </c>
      <c r="Q15" s="10">
        <v>61363</v>
      </c>
      <c r="R15" s="32">
        <v>0.14688436999999999</v>
      </c>
    </row>
    <row r="16" spans="1:18" ht="13" x14ac:dyDescent="0.15">
      <c r="A16" s="31" t="s">
        <v>30</v>
      </c>
      <c r="B16" s="22" t="s">
        <v>66</v>
      </c>
      <c r="C16" s="6" t="s">
        <v>93</v>
      </c>
      <c r="D16" s="7">
        <v>10285016</v>
      </c>
      <c r="E16" s="7">
        <v>9973210</v>
      </c>
      <c r="F16" s="8">
        <v>0.96968346999999999</v>
      </c>
      <c r="G16" s="9">
        <v>0</v>
      </c>
      <c r="H16" s="8">
        <v>0</v>
      </c>
      <c r="I16" s="9">
        <v>0</v>
      </c>
      <c r="J16" s="8">
        <v>0</v>
      </c>
      <c r="K16" s="7">
        <v>311806</v>
      </c>
      <c r="L16" s="8">
        <v>3.0316530000000001E-2</v>
      </c>
      <c r="M16" s="7">
        <v>199867</v>
      </c>
      <c r="N16" s="8">
        <v>0.64099793000000005</v>
      </c>
      <c r="O16" s="7">
        <v>86980</v>
      </c>
      <c r="P16" s="8">
        <v>0.27895550000000002</v>
      </c>
      <c r="Q16" s="10">
        <v>24959</v>
      </c>
      <c r="R16" s="32">
        <v>8.0046569999999997E-2</v>
      </c>
    </row>
    <row r="17" spans="1:18" ht="13" x14ac:dyDescent="0.15">
      <c r="A17" s="31" t="s">
        <v>31</v>
      </c>
      <c r="B17" s="22" t="s">
        <v>67</v>
      </c>
      <c r="C17" s="6" t="s">
        <v>86</v>
      </c>
      <c r="D17" s="7">
        <v>11508529</v>
      </c>
      <c r="E17" s="7">
        <v>11048931</v>
      </c>
      <c r="F17" s="8">
        <v>0.96006457000000001</v>
      </c>
      <c r="G17" s="9">
        <v>0</v>
      </c>
      <c r="H17" s="8">
        <v>0</v>
      </c>
      <c r="I17" s="9">
        <v>0</v>
      </c>
      <c r="J17" s="8">
        <v>0</v>
      </c>
      <c r="K17" s="7">
        <v>459598</v>
      </c>
      <c r="L17" s="8">
        <v>3.9935430000000001E-2</v>
      </c>
      <c r="M17" s="7">
        <v>119298</v>
      </c>
      <c r="N17" s="8">
        <v>0.25957032000000002</v>
      </c>
      <c r="O17" s="7">
        <v>273572</v>
      </c>
      <c r="P17" s="8">
        <v>0.59524193000000003</v>
      </c>
      <c r="Q17" s="10">
        <v>66728</v>
      </c>
      <c r="R17" s="32">
        <v>0.14518775</v>
      </c>
    </row>
    <row r="18" spans="1:18" ht="13" x14ac:dyDescent="0.15">
      <c r="A18" s="31" t="s">
        <v>82</v>
      </c>
      <c r="B18" s="22" t="s">
        <v>83</v>
      </c>
      <c r="C18" s="6" t="s">
        <v>87</v>
      </c>
      <c r="D18" s="7">
        <v>12405553</v>
      </c>
      <c r="E18" s="7">
        <v>11964468</v>
      </c>
      <c r="F18" s="8">
        <v>0.96444455156493225</v>
      </c>
      <c r="G18" s="9">
        <v>0</v>
      </c>
      <c r="H18" s="8">
        <v>0</v>
      </c>
      <c r="I18" s="9">
        <v>0</v>
      </c>
      <c r="J18" s="8">
        <v>0</v>
      </c>
      <c r="K18" s="7">
        <v>441085</v>
      </c>
      <c r="L18" s="8">
        <v>3.5555448435067749E-2</v>
      </c>
      <c r="M18" s="7">
        <v>220756</v>
      </c>
      <c r="N18" s="8">
        <v>0.50048403368965166</v>
      </c>
      <c r="O18" s="7">
        <v>175377</v>
      </c>
      <c r="P18" s="8">
        <v>0.39760363648729835</v>
      </c>
      <c r="Q18" s="10">
        <v>44952</v>
      </c>
      <c r="R18" s="32">
        <v>0.10191232982304999</v>
      </c>
    </row>
    <row r="19" spans="1:18" ht="13" x14ac:dyDescent="0.15">
      <c r="A19" s="31" t="s">
        <v>32</v>
      </c>
      <c r="B19" s="22" t="s">
        <v>68</v>
      </c>
      <c r="C19" s="6" t="s">
        <v>104</v>
      </c>
      <c r="D19" s="7">
        <v>15104027</v>
      </c>
      <c r="E19" s="7">
        <v>14474779</v>
      </c>
      <c r="F19" s="8">
        <v>0.95833906000000002</v>
      </c>
      <c r="G19" s="9">
        <v>0</v>
      </c>
      <c r="H19" s="8">
        <v>0</v>
      </c>
      <c r="I19" s="9">
        <v>0</v>
      </c>
      <c r="J19" s="8">
        <v>0</v>
      </c>
      <c r="K19" s="7">
        <v>629248</v>
      </c>
      <c r="L19" s="8">
        <v>4.166094E-2</v>
      </c>
      <c r="M19" s="7">
        <v>161825</v>
      </c>
      <c r="N19" s="8">
        <v>0.25717204999999999</v>
      </c>
      <c r="O19" s="7">
        <v>388130</v>
      </c>
      <c r="P19" s="8">
        <v>0.61681562999999995</v>
      </c>
      <c r="Q19" s="10">
        <v>79293</v>
      </c>
      <c r="R19" s="32">
        <v>0.12601232000000001</v>
      </c>
    </row>
    <row r="20" spans="1:18" ht="13" x14ac:dyDescent="0.15">
      <c r="A20" s="31" t="s">
        <v>33</v>
      </c>
      <c r="B20" s="22" t="s">
        <v>69</v>
      </c>
      <c r="C20" s="6" t="s">
        <v>105</v>
      </c>
      <c r="D20" s="7">
        <v>15346503</v>
      </c>
      <c r="E20" s="7">
        <v>14731569</v>
      </c>
      <c r="F20" s="8">
        <v>0.95993002000000005</v>
      </c>
      <c r="G20" s="9">
        <v>0</v>
      </c>
      <c r="H20" s="8">
        <v>0</v>
      </c>
      <c r="I20" s="9">
        <v>0</v>
      </c>
      <c r="J20" s="8">
        <v>0</v>
      </c>
      <c r="K20" s="7">
        <v>614934</v>
      </c>
      <c r="L20" s="8">
        <v>4.0069979999999998E-2</v>
      </c>
      <c r="M20" s="7">
        <v>150669</v>
      </c>
      <c r="N20" s="8">
        <v>0.24501654</v>
      </c>
      <c r="O20" s="7">
        <v>387395</v>
      </c>
      <c r="P20" s="8">
        <v>0.62997818000000005</v>
      </c>
      <c r="Q20" s="10">
        <v>76870</v>
      </c>
      <c r="R20" s="32">
        <v>0.12500528999999999</v>
      </c>
    </row>
    <row r="21" spans="1:18" ht="13" x14ac:dyDescent="0.15">
      <c r="A21" s="31" t="s">
        <v>34</v>
      </c>
      <c r="B21" s="22" t="s">
        <v>70</v>
      </c>
      <c r="C21" s="6" t="s">
        <v>98</v>
      </c>
      <c r="D21" s="7">
        <v>9501797</v>
      </c>
      <c r="E21" s="7">
        <v>9213966</v>
      </c>
      <c r="F21" s="8">
        <v>0.96970772999999999</v>
      </c>
      <c r="G21" s="9">
        <v>0</v>
      </c>
      <c r="H21" s="8">
        <v>0</v>
      </c>
      <c r="I21" s="9">
        <v>0</v>
      </c>
      <c r="J21" s="8">
        <v>0</v>
      </c>
      <c r="K21" s="7">
        <v>287831</v>
      </c>
      <c r="L21" s="8">
        <v>3.029227E-2</v>
      </c>
      <c r="M21" s="7">
        <v>129245</v>
      </c>
      <c r="N21" s="8">
        <v>0.44903084999999998</v>
      </c>
      <c r="O21" s="7">
        <v>118188</v>
      </c>
      <c r="P21" s="8">
        <v>0.41061595000000001</v>
      </c>
      <c r="Q21" s="10">
        <v>40398</v>
      </c>
      <c r="R21" s="32">
        <v>0.14035318999999999</v>
      </c>
    </row>
    <row r="22" spans="1:18" ht="13" x14ac:dyDescent="0.15">
      <c r="A22" s="31" t="s">
        <v>35</v>
      </c>
      <c r="B22" s="22" t="s">
        <v>71</v>
      </c>
      <c r="C22" s="6" t="s">
        <v>99</v>
      </c>
      <c r="D22" s="7">
        <v>11802479</v>
      </c>
      <c r="E22" s="7">
        <v>11468988</v>
      </c>
      <c r="F22" s="8">
        <v>0.97174399</v>
      </c>
      <c r="G22" s="9">
        <v>0</v>
      </c>
      <c r="H22" s="8">
        <v>0</v>
      </c>
      <c r="I22" s="9">
        <v>0</v>
      </c>
      <c r="J22" s="8">
        <v>0</v>
      </c>
      <c r="K22" s="7">
        <v>333491</v>
      </c>
      <c r="L22" s="8">
        <v>2.8256010000000002E-2</v>
      </c>
      <c r="M22" s="7">
        <v>175101</v>
      </c>
      <c r="N22" s="8">
        <v>0.52505464999999996</v>
      </c>
      <c r="O22" s="7">
        <v>118171</v>
      </c>
      <c r="P22" s="8">
        <v>0.35434538999999998</v>
      </c>
      <c r="Q22" s="10">
        <v>40219</v>
      </c>
      <c r="R22" s="32">
        <v>0.12059996000000001</v>
      </c>
    </row>
    <row r="23" spans="1:18" ht="13" x14ac:dyDescent="0.15">
      <c r="A23" s="31" t="s">
        <v>36</v>
      </c>
      <c r="B23" s="22" t="s">
        <v>72</v>
      </c>
      <c r="C23" s="6" t="s">
        <v>112</v>
      </c>
      <c r="D23" s="7">
        <v>18144897</v>
      </c>
      <c r="E23" s="7">
        <v>17351771</v>
      </c>
      <c r="F23" s="8">
        <v>0.95628930999999995</v>
      </c>
      <c r="G23" s="9">
        <v>0</v>
      </c>
      <c r="H23" s="8">
        <v>0</v>
      </c>
      <c r="I23" s="9">
        <v>0</v>
      </c>
      <c r="J23" s="8">
        <v>0</v>
      </c>
      <c r="K23" s="7">
        <v>793126</v>
      </c>
      <c r="L23" s="8">
        <v>4.3710690000000003E-2</v>
      </c>
      <c r="M23" s="7">
        <v>205939</v>
      </c>
      <c r="N23" s="8">
        <v>0.25965483</v>
      </c>
      <c r="O23" s="7">
        <v>487116</v>
      </c>
      <c r="P23" s="8">
        <v>0.61417228000000001</v>
      </c>
      <c r="Q23" s="10">
        <v>100071</v>
      </c>
      <c r="R23" s="32">
        <v>0.12617289000000001</v>
      </c>
    </row>
    <row r="24" spans="1:18" ht="13" x14ac:dyDescent="0.15">
      <c r="A24" s="31" t="s">
        <v>37</v>
      </c>
      <c r="B24" s="22" t="s">
        <v>73</v>
      </c>
      <c r="C24" s="6" t="s">
        <v>113</v>
      </c>
      <c r="D24" s="7">
        <v>16403762</v>
      </c>
      <c r="E24" s="7">
        <v>15645661</v>
      </c>
      <c r="F24" s="8">
        <v>0.95378492999999998</v>
      </c>
      <c r="G24" s="9">
        <v>0</v>
      </c>
      <c r="H24" s="8">
        <v>0</v>
      </c>
      <c r="I24" s="9">
        <v>0</v>
      </c>
      <c r="J24" s="8">
        <v>0</v>
      </c>
      <c r="K24" s="7">
        <v>758101</v>
      </c>
      <c r="L24" s="8">
        <v>4.6215069999999997E-2</v>
      </c>
      <c r="M24" s="7">
        <v>162117</v>
      </c>
      <c r="N24" s="8">
        <v>0.21384618</v>
      </c>
      <c r="O24" s="7">
        <v>507969</v>
      </c>
      <c r="P24" s="8">
        <v>0.67005451999999999</v>
      </c>
      <c r="Q24" s="10">
        <v>88015</v>
      </c>
      <c r="R24" s="32">
        <v>0.11609931</v>
      </c>
    </row>
    <row r="25" spans="1:18" ht="13" x14ac:dyDescent="0.15">
      <c r="A25" s="31" t="s">
        <v>38</v>
      </c>
      <c r="B25" s="22" t="s">
        <v>74</v>
      </c>
      <c r="C25" s="6" t="s">
        <v>94</v>
      </c>
      <c r="D25" s="7">
        <v>10188948</v>
      </c>
      <c r="E25" s="7">
        <v>9841467</v>
      </c>
      <c r="F25" s="8">
        <v>0.96589628000000005</v>
      </c>
      <c r="G25" s="9">
        <v>0</v>
      </c>
      <c r="H25" s="8">
        <v>0</v>
      </c>
      <c r="I25" s="9">
        <v>0</v>
      </c>
      <c r="J25" s="8">
        <v>0</v>
      </c>
      <c r="K25" s="7">
        <v>347481</v>
      </c>
      <c r="L25" s="8">
        <v>3.4103719999999997E-2</v>
      </c>
      <c r="M25" s="7">
        <v>109480</v>
      </c>
      <c r="N25" s="8">
        <v>0.31506759000000001</v>
      </c>
      <c r="O25" s="7">
        <v>183562</v>
      </c>
      <c r="P25" s="8">
        <v>0.52826485000000001</v>
      </c>
      <c r="Q25" s="10">
        <v>54439</v>
      </c>
      <c r="R25" s="32">
        <v>0.15666756000000001</v>
      </c>
    </row>
    <row r="26" spans="1:18" ht="13" x14ac:dyDescent="0.15">
      <c r="A26" s="31" t="s">
        <v>39</v>
      </c>
      <c r="B26" s="22" t="s">
        <v>75</v>
      </c>
      <c r="C26" s="6" t="s">
        <v>95</v>
      </c>
      <c r="D26" s="7">
        <v>11615067</v>
      </c>
      <c r="E26" s="7">
        <v>11271962</v>
      </c>
      <c r="F26" s="8">
        <v>0.97046034999999997</v>
      </c>
      <c r="G26" s="9">
        <v>0</v>
      </c>
      <c r="H26" s="8">
        <v>0</v>
      </c>
      <c r="I26" s="9">
        <v>0</v>
      </c>
      <c r="J26" s="8">
        <v>0</v>
      </c>
      <c r="K26" s="7">
        <v>343105</v>
      </c>
      <c r="L26" s="8">
        <v>2.9539650000000001E-2</v>
      </c>
      <c r="M26" s="7">
        <v>139506</v>
      </c>
      <c r="N26" s="8">
        <v>0.40659856</v>
      </c>
      <c r="O26" s="7">
        <v>148979</v>
      </c>
      <c r="P26" s="8">
        <v>0.43420818999999999</v>
      </c>
      <c r="Q26" s="10">
        <v>54620</v>
      </c>
      <c r="R26" s="32">
        <v>0.15919325000000001</v>
      </c>
    </row>
    <row r="27" spans="1:18" ht="13" x14ac:dyDescent="0.15">
      <c r="A27" s="31" t="s">
        <v>40</v>
      </c>
      <c r="B27" s="22" t="s">
        <v>76</v>
      </c>
      <c r="C27" s="6" t="s">
        <v>88</v>
      </c>
      <c r="D27" s="7">
        <v>10544411</v>
      </c>
      <c r="E27" s="7">
        <v>10126461</v>
      </c>
      <c r="F27" s="8">
        <v>0.96036288999999997</v>
      </c>
      <c r="G27" s="9">
        <v>0</v>
      </c>
      <c r="H27" s="8">
        <v>0</v>
      </c>
      <c r="I27" s="9">
        <v>0</v>
      </c>
      <c r="J27" s="8">
        <v>0</v>
      </c>
      <c r="K27" s="7">
        <v>417950</v>
      </c>
      <c r="L27" s="8">
        <v>3.9637110000000003E-2</v>
      </c>
      <c r="M27" s="7">
        <v>130632</v>
      </c>
      <c r="N27" s="8">
        <v>0.31255412999999999</v>
      </c>
      <c r="O27" s="7">
        <v>232400</v>
      </c>
      <c r="P27" s="8">
        <v>0.55604737000000004</v>
      </c>
      <c r="Q27" s="10">
        <v>54918</v>
      </c>
      <c r="R27" s="32">
        <v>0.13139849000000001</v>
      </c>
    </row>
    <row r="28" spans="1:18" ht="13" x14ac:dyDescent="0.15">
      <c r="A28" s="31" t="s">
        <v>41</v>
      </c>
      <c r="B28" s="22" t="s">
        <v>77</v>
      </c>
      <c r="C28" s="6" t="s">
        <v>89</v>
      </c>
      <c r="D28" s="7">
        <v>13890318</v>
      </c>
      <c r="E28" s="7">
        <v>13296938</v>
      </c>
      <c r="F28" s="8">
        <v>0.95728104000000003</v>
      </c>
      <c r="G28" s="9">
        <v>0</v>
      </c>
      <c r="H28" s="8">
        <v>0</v>
      </c>
      <c r="I28" s="9">
        <v>0</v>
      </c>
      <c r="J28" s="8">
        <v>0</v>
      </c>
      <c r="K28" s="7">
        <v>593380</v>
      </c>
      <c r="L28" s="8">
        <v>4.271896E-2</v>
      </c>
      <c r="M28" s="7">
        <v>217777</v>
      </c>
      <c r="N28" s="8">
        <v>0.36701102000000002</v>
      </c>
      <c r="O28" s="7">
        <v>296783</v>
      </c>
      <c r="P28" s="8">
        <v>0.50015673000000005</v>
      </c>
      <c r="Q28" s="10">
        <v>78820</v>
      </c>
      <c r="R28" s="32">
        <v>0.13283225000000001</v>
      </c>
    </row>
    <row r="29" spans="1:18" ht="13" x14ac:dyDescent="0.15">
      <c r="A29" s="31" t="s">
        <v>42</v>
      </c>
      <c r="B29" s="22" t="s">
        <v>78</v>
      </c>
      <c r="C29" s="6" t="s">
        <v>106</v>
      </c>
      <c r="D29" s="7">
        <v>18638592</v>
      </c>
      <c r="E29" s="7">
        <v>17770667</v>
      </c>
      <c r="F29" s="8">
        <v>0.95343398000000001</v>
      </c>
      <c r="G29" s="9">
        <v>0</v>
      </c>
      <c r="H29" s="8">
        <v>0</v>
      </c>
      <c r="I29" s="9">
        <v>0</v>
      </c>
      <c r="J29" s="8">
        <v>0</v>
      </c>
      <c r="K29" s="7">
        <v>867925</v>
      </c>
      <c r="L29" s="8">
        <v>4.656602E-2</v>
      </c>
      <c r="M29" s="7">
        <v>215122</v>
      </c>
      <c r="N29" s="8">
        <v>0.24785782000000001</v>
      </c>
      <c r="O29" s="7">
        <v>544854</v>
      </c>
      <c r="P29" s="8">
        <v>0.62776622000000004</v>
      </c>
      <c r="Q29" s="10">
        <v>107949</v>
      </c>
      <c r="R29" s="32">
        <v>0.12437595</v>
      </c>
    </row>
    <row r="30" spans="1:18" ht="13" x14ac:dyDescent="0.15">
      <c r="A30" s="31" t="s">
        <v>43</v>
      </c>
      <c r="B30" s="22" t="s">
        <v>79</v>
      </c>
      <c r="C30" s="6" t="s">
        <v>107</v>
      </c>
      <c r="D30" s="7">
        <v>15333201</v>
      </c>
      <c r="E30" s="7">
        <v>14692294</v>
      </c>
      <c r="F30" s="8">
        <v>0.95820136</v>
      </c>
      <c r="G30" s="9">
        <v>0</v>
      </c>
      <c r="H30" s="8">
        <v>0</v>
      </c>
      <c r="I30" s="9">
        <v>0</v>
      </c>
      <c r="J30" s="8">
        <v>0</v>
      </c>
      <c r="K30" s="7">
        <v>640907</v>
      </c>
      <c r="L30" s="8">
        <v>4.1798639999999998E-2</v>
      </c>
      <c r="M30" s="7">
        <v>233410</v>
      </c>
      <c r="N30" s="8">
        <v>0.36418699999999998</v>
      </c>
      <c r="O30" s="7">
        <v>321807</v>
      </c>
      <c r="P30" s="8">
        <v>0.50211185000000003</v>
      </c>
      <c r="Q30" s="10">
        <v>85690</v>
      </c>
      <c r="R30" s="32">
        <v>0.13370114999999999</v>
      </c>
    </row>
    <row r="31" spans="1:18" ht="13" x14ac:dyDescent="0.15">
      <c r="A31" s="31" t="s">
        <v>44</v>
      </c>
      <c r="B31" s="22" t="s">
        <v>80</v>
      </c>
      <c r="C31" s="6" t="s">
        <v>100</v>
      </c>
      <c r="D31" s="7">
        <v>11424583</v>
      </c>
      <c r="E31" s="7">
        <v>11094598</v>
      </c>
      <c r="F31" s="8">
        <v>0.97111623000000002</v>
      </c>
      <c r="G31" s="9">
        <v>0</v>
      </c>
      <c r="H31" s="8">
        <v>0</v>
      </c>
      <c r="I31" s="9">
        <v>0</v>
      </c>
      <c r="J31" s="8">
        <v>0</v>
      </c>
      <c r="K31" s="7">
        <v>329985</v>
      </c>
      <c r="L31" s="8">
        <v>2.888377E-2</v>
      </c>
      <c r="M31" s="7">
        <v>137251</v>
      </c>
      <c r="N31" s="8">
        <v>0.41593102999999998</v>
      </c>
      <c r="O31" s="7">
        <v>137630</v>
      </c>
      <c r="P31" s="8">
        <v>0.41707956000000002</v>
      </c>
      <c r="Q31" s="10">
        <v>55104</v>
      </c>
      <c r="R31" s="32">
        <v>0.16698941</v>
      </c>
    </row>
    <row r="32" spans="1:18" ht="14" thickBot="1" x14ac:dyDescent="0.2">
      <c r="A32" s="33" t="s">
        <v>45</v>
      </c>
      <c r="B32" s="34" t="s">
        <v>81</v>
      </c>
      <c r="C32" s="35" t="s">
        <v>101</v>
      </c>
      <c r="D32" s="36">
        <v>10318866</v>
      </c>
      <c r="E32" s="36">
        <v>10022748</v>
      </c>
      <c r="F32" s="37">
        <v>0.97130324000000001</v>
      </c>
      <c r="G32" s="38">
        <v>0</v>
      </c>
      <c r="H32" s="37">
        <v>0</v>
      </c>
      <c r="I32" s="38">
        <v>0</v>
      </c>
      <c r="J32" s="37">
        <v>0</v>
      </c>
      <c r="K32" s="36">
        <v>296118</v>
      </c>
      <c r="L32" s="37">
        <v>2.8696760000000002E-2</v>
      </c>
      <c r="M32" s="36">
        <v>113795</v>
      </c>
      <c r="N32" s="37">
        <v>0.38428937000000002</v>
      </c>
      <c r="O32" s="36">
        <v>141962</v>
      </c>
      <c r="P32" s="37">
        <v>0.47941023999999999</v>
      </c>
      <c r="Q32" s="39">
        <v>40361</v>
      </c>
      <c r="R32" s="40">
        <v>0.13630038999999999</v>
      </c>
    </row>
    <row r="33" spans="1:18" ht="13" x14ac:dyDescent="0.15">
      <c r="A33" s="42" t="s">
        <v>46</v>
      </c>
      <c r="B33" s="42"/>
      <c r="C33" s="42"/>
      <c r="D33" s="11">
        <f t="shared" ref="D33:R33" si="0">AVERAGE(D3:D32)</f>
        <v>13520420.800000001</v>
      </c>
      <c r="E33" s="11">
        <f t="shared" si="0"/>
        <v>13018526.199999999</v>
      </c>
      <c r="F33" s="12">
        <f t="shared" si="0"/>
        <v>0.96373721171883109</v>
      </c>
      <c r="G33" s="11">
        <f t="shared" si="0"/>
        <v>0</v>
      </c>
      <c r="H33" s="12">
        <f t="shared" si="0"/>
        <v>0</v>
      </c>
      <c r="I33" s="11">
        <f t="shared" si="0"/>
        <v>0</v>
      </c>
      <c r="J33" s="12">
        <f t="shared" si="0"/>
        <v>0</v>
      </c>
      <c r="K33" s="11">
        <f t="shared" si="0"/>
        <v>501894.6</v>
      </c>
      <c r="L33" s="12">
        <f t="shared" si="0"/>
        <v>3.6262788281168926E-2</v>
      </c>
      <c r="M33" s="11">
        <f t="shared" si="0"/>
        <v>169118.56666666668</v>
      </c>
      <c r="N33" s="12">
        <f t="shared" si="0"/>
        <v>0.35685503878965508</v>
      </c>
      <c r="O33" s="11">
        <f t="shared" si="0"/>
        <v>266316.7</v>
      </c>
      <c r="P33" s="12">
        <f t="shared" si="0"/>
        <v>0.50925992388291008</v>
      </c>
      <c r="Q33" s="11">
        <f t="shared" si="0"/>
        <v>66459.333333333328</v>
      </c>
      <c r="R33" s="12">
        <f t="shared" si="0"/>
        <v>0.13388503732743498</v>
      </c>
    </row>
    <row r="34" spans="1:18" ht="13" x14ac:dyDescent="0.15">
      <c r="A34" s="42" t="s">
        <v>47</v>
      </c>
      <c r="B34" s="42"/>
      <c r="C34" s="42"/>
      <c r="D34" s="11">
        <f t="shared" ref="D34:R34" si="1">STDEV(D3:D32)</f>
        <v>2768905.6737035713</v>
      </c>
      <c r="E34" s="11">
        <f t="shared" si="1"/>
        <v>2606782.2244484178</v>
      </c>
      <c r="F34" s="12">
        <f t="shared" si="1"/>
        <v>6.0162674076657411E-3</v>
      </c>
      <c r="G34" s="11">
        <f t="shared" si="1"/>
        <v>0</v>
      </c>
      <c r="H34" s="12">
        <f t="shared" si="1"/>
        <v>0</v>
      </c>
      <c r="I34" s="11">
        <f t="shared" si="1"/>
        <v>0</v>
      </c>
      <c r="J34" s="12">
        <f t="shared" si="1"/>
        <v>0</v>
      </c>
      <c r="K34" s="11">
        <f t="shared" si="1"/>
        <v>171796.23735083215</v>
      </c>
      <c r="L34" s="12">
        <f t="shared" si="1"/>
        <v>6.0162674076657445E-3</v>
      </c>
      <c r="M34" s="11">
        <f t="shared" si="1"/>
        <v>44906.435189474098</v>
      </c>
      <c r="N34" s="12">
        <f t="shared" si="1"/>
        <v>9.4985652523263339E-2</v>
      </c>
      <c r="O34" s="11">
        <f t="shared" si="1"/>
        <v>126421.11750515309</v>
      </c>
      <c r="P34" s="12">
        <f t="shared" si="1"/>
        <v>9.1239965274773946E-2</v>
      </c>
      <c r="Q34" s="11">
        <f t="shared" si="1"/>
        <v>21426.734934516346</v>
      </c>
      <c r="R34" s="12">
        <f t="shared" si="1"/>
        <v>1.730853105169014E-2</v>
      </c>
    </row>
    <row r="35" spans="1:18" ht="13" x14ac:dyDescent="0.15">
      <c r="A35" s="42" t="s">
        <v>48</v>
      </c>
      <c r="B35" s="42"/>
      <c r="C35" s="42"/>
      <c r="D35" s="13">
        <f>SUM(D3:D32)</f>
        <v>405612624</v>
      </c>
      <c r="E35" s="13">
        <f>SUM(E3:E32)</f>
        <v>390555786</v>
      </c>
      <c r="F35" s="14"/>
      <c r="G35" s="13">
        <f>SUM(G3:G32)</f>
        <v>0</v>
      </c>
      <c r="H35" s="13">
        <f>SUM(H3:H32)</f>
        <v>0</v>
      </c>
      <c r="I35" s="13">
        <f>SUM(I3:I32)</f>
        <v>0</v>
      </c>
      <c r="J35" s="13">
        <f>SUM(J3:J32)</f>
        <v>0</v>
      </c>
      <c r="K35" s="13">
        <f>SUM(K3:K32)</f>
        <v>15056838</v>
      </c>
      <c r="L35" s="15"/>
      <c r="M35" s="13">
        <f>SUM(M3:M32)</f>
        <v>5073557</v>
      </c>
      <c r="N35" s="14"/>
      <c r="O35" s="13">
        <f>SUM(O3:O32)</f>
        <v>7989501</v>
      </c>
      <c r="P35" s="14"/>
      <c r="Q35" s="13">
        <f>SUM(Q3:Q32)</f>
        <v>1993780</v>
      </c>
      <c r="R35" s="14"/>
    </row>
  </sheetData>
  <mergeCells count="3">
    <mergeCell ref="A33:C33"/>
    <mergeCell ref="A34:C34"/>
    <mergeCell ref="A35:C3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2"/>
  <sheetViews>
    <sheetView showGridLines="0" workbookViewId="0"/>
  </sheetViews>
  <sheetFormatPr baseColWidth="10" defaultColWidth="9.6640625" defaultRowHeight="15.75" customHeight="1" x14ac:dyDescent="0.15"/>
  <cols>
    <col min="1" max="1" width="9.5" bestFit="1" customWidth="1"/>
    <col min="2" max="2" width="12.6640625" bestFit="1" customWidth="1"/>
    <col min="3" max="3" width="9.5" bestFit="1" customWidth="1"/>
  </cols>
  <sheetData>
    <row r="1" spans="1:3" ht="53.25" customHeight="1" x14ac:dyDescent="0.15">
      <c r="A1" s="16" t="s">
        <v>49</v>
      </c>
      <c r="B1" s="17" t="s">
        <v>50</v>
      </c>
      <c r="C1" s="18" t="s">
        <v>51</v>
      </c>
    </row>
    <row r="2" spans="1:3" ht="13" x14ac:dyDescent="0.15">
      <c r="A2" s="19">
        <v>330769</v>
      </c>
      <c r="B2" s="20">
        <v>1018536193</v>
      </c>
      <c r="C2" s="21">
        <v>1270711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Reads</vt:lpstr>
      <vt:lpstr>Contigs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2022-11-20T01:30:12Z</dcterms:modified>
</cp:coreProperties>
</file>